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360" windowWidth="11355" windowHeight="8145" activeTab="1"/>
  </bookViews>
  <sheets>
    <sheet name="Γράφημα1" sheetId="4" r:id="rId1"/>
    <sheet name="Φύλλο2" sheetId="2" r:id="rId2"/>
    <sheet name="Φύλλο1" sheetId="3" r:id="rId3"/>
  </sheets>
  <externalReferences>
    <externalReference r:id="rId4"/>
  </externalReferences>
  <definedNames>
    <definedName name="ACTG">[1]Basics!$I$34:$I$37</definedName>
    <definedName name="ADL">[1]Basics!$I$39:$I$41</definedName>
    <definedName name="ELS">[1]Basics!$H$39:$H$41</definedName>
    <definedName name="IOM">[1]Basics!$K$34:$K$36</definedName>
    <definedName name="MCL">[1]Basics!$H$34:$H$36</definedName>
    <definedName name="_xlnm.Print_Area" localSheetId="1">Φύλλο2!$A$1:$N$74</definedName>
    <definedName name="RefDel">[1]Basics!$P$21:$P$23</definedName>
  </definedNames>
  <calcPr calcId="145621"/>
</workbook>
</file>

<file path=xl/calcChain.xml><?xml version="1.0" encoding="utf-8"?>
<calcChain xmlns="http://schemas.openxmlformats.org/spreadsheetml/2006/main">
  <c r="K23" i="2" l="1"/>
  <c r="K22" i="2"/>
  <c r="K21" i="2"/>
  <c r="K18" i="2"/>
  <c r="K17" i="2"/>
  <c r="K16" i="2"/>
  <c r="K15" i="2"/>
  <c r="K12" i="2"/>
  <c r="K11" i="2"/>
  <c r="K10" i="2"/>
  <c r="K9" i="2"/>
  <c r="K7" i="2"/>
  <c r="K6" i="2"/>
  <c r="K5" i="2"/>
  <c r="K4" i="2"/>
  <c r="K52" i="2"/>
  <c r="K51" i="2"/>
  <c r="K50" i="2"/>
  <c r="K47" i="2"/>
  <c r="K46" i="2"/>
  <c r="K45" i="2"/>
  <c r="K44" i="2"/>
  <c r="K48" i="2" s="1"/>
  <c r="I48" i="2" s="1"/>
  <c r="K42" i="2"/>
  <c r="K41" i="2"/>
  <c r="K40" i="2"/>
  <c r="K39" i="2"/>
  <c r="K36" i="2"/>
  <c r="K35" i="2"/>
  <c r="K34" i="2"/>
  <c r="K33" i="2"/>
  <c r="K30" i="2"/>
  <c r="K31" i="2"/>
  <c r="K29" i="2"/>
  <c r="K28" i="2"/>
  <c r="K43" i="2" l="1"/>
  <c r="I43" i="2" s="1"/>
  <c r="K37" i="2"/>
  <c r="I37" i="2" s="1"/>
  <c r="K53" i="2"/>
  <c r="I53" i="2" s="1"/>
  <c r="K32" i="2"/>
  <c r="I32" i="2" s="1"/>
  <c r="I54" i="2" l="1"/>
  <c r="K54" i="2"/>
  <c r="K24" i="2"/>
  <c r="I24" i="2" s="1"/>
  <c r="K19" i="2"/>
  <c r="I19" i="2" s="1"/>
  <c r="K8" i="2"/>
  <c r="I8" i="2" s="1"/>
  <c r="K13" i="2" l="1"/>
  <c r="H54" i="2"/>
  <c r="H25" i="2"/>
  <c r="I13" i="2" l="1"/>
  <c r="I25" i="2" s="1"/>
  <c r="J25" i="2" s="1"/>
  <c r="K25" i="2"/>
  <c r="N26" i="2"/>
  <c r="N2" i="2" l="1"/>
</calcChain>
</file>

<file path=xl/sharedStrings.xml><?xml version="1.0" encoding="utf-8"?>
<sst xmlns="http://schemas.openxmlformats.org/spreadsheetml/2006/main" count="57" uniqueCount="49">
  <si>
    <t>Ημερομηνία</t>
  </si>
  <si>
    <t>Πόλη</t>
  </si>
  <si>
    <t>Σ ε τ</t>
  </si>
  <si>
    <t>Δυσκολία  Αγώνος</t>
  </si>
  <si>
    <t xml:space="preserve"> Αποτέλεσμα</t>
  </si>
  <si>
    <t>1ος Διαιτητής</t>
  </si>
  <si>
    <t xml:space="preserve">  Διάρκεια</t>
  </si>
  <si>
    <t>2ος Διαιτητής</t>
  </si>
  <si>
    <t>ΕΠΟΠΤΕΣ - ΓΡΑΜΜΑΤΕΙΑ</t>
  </si>
  <si>
    <t>Παρατηρητής:</t>
  </si>
  <si>
    <t>Ομάδες</t>
  </si>
  <si>
    <t>Φ Υ Λ Λ Ο   Π Α Ρ Α Τ Η Ρ Η Σ Η Σ</t>
  </si>
  <si>
    <t>Διεύθυνση Αγώνα - Οργάνωση</t>
  </si>
  <si>
    <t>Γνώση - Εφαρμογή  Κανονισμών</t>
  </si>
  <si>
    <t>:</t>
  </si>
  <si>
    <t>Προετοιμασία , 
Πρωτοκολλο, 
Έλεγχος Φ.Α.</t>
  </si>
  <si>
    <t>Διακοπές Αγώνα, Συνεργασία, 
Κίνηση, Χειροσήμανση, 
Αντικανονικά Αιτήματα, 
Καθυστερήσεις, Λίμπερο.</t>
  </si>
  <si>
    <t>Συνεργασία, Πειθαρχία, 
Χειροσήμανση, Λίμπερο, 
Διακοπές Αγώνα, Αντικανονικά Αιτήματα, Πρωτόκολλο, Έλεγχος Φύλλου Αγώνα.</t>
  </si>
  <si>
    <r>
      <rPr>
        <b/>
        <sz val="10"/>
        <color indexed="8"/>
        <rFont val="Georgia"/>
        <family val="1"/>
        <charset val="161"/>
      </rPr>
      <t>Κρίση φάσεων στο φιλέ</t>
    </r>
    <r>
      <rPr>
        <sz val="9"/>
        <color indexed="8"/>
        <rFont val="Georgia"/>
        <family val="1"/>
        <charset val="161"/>
      </rPr>
      <t xml:space="preserve">
(</t>
    </r>
    <r>
      <rPr>
        <b/>
        <sz val="9"/>
        <color indexed="8"/>
        <rFont val="Georgia"/>
        <family val="1"/>
        <charset val="161"/>
      </rPr>
      <t>Ο</t>
    </r>
    <r>
      <rPr>
        <sz val="9"/>
        <color indexed="8"/>
        <rFont val="Georgia"/>
        <family val="1"/>
        <charset val="161"/>
      </rPr>
      <t xml:space="preserve">ριοθετημενο διάστημα, </t>
    </r>
    <r>
      <rPr>
        <b/>
        <sz val="9"/>
        <color indexed="8"/>
        <rFont val="Georgia"/>
        <family val="1"/>
        <charset val="161"/>
      </rPr>
      <t>Υ</t>
    </r>
    <r>
      <rPr>
        <sz val="9"/>
        <color indexed="8"/>
        <rFont val="Georgia"/>
        <family val="1"/>
        <charset val="161"/>
      </rPr>
      <t xml:space="preserve">πέρβαση, </t>
    </r>
    <r>
      <rPr>
        <b/>
        <sz val="9"/>
        <color indexed="8"/>
        <rFont val="Georgia"/>
        <family val="1"/>
        <charset val="161"/>
      </rPr>
      <t>Ε</t>
    </r>
    <r>
      <rPr>
        <sz val="9"/>
        <color indexed="8"/>
        <rFont val="Georgia"/>
        <family val="1"/>
        <charset val="161"/>
      </rPr>
      <t xml:space="preserve">λεγχος μπλοκ, </t>
    </r>
    <r>
      <rPr>
        <b/>
        <sz val="9"/>
        <color indexed="8"/>
        <rFont val="Georgia"/>
        <family val="1"/>
        <charset val="161"/>
      </rPr>
      <t>Π</t>
    </r>
    <r>
      <rPr>
        <sz val="9"/>
        <color indexed="8"/>
        <rFont val="Georgia"/>
        <family val="1"/>
        <charset val="161"/>
      </rPr>
      <t xml:space="preserve">αραβιάση υπό τον φιλέ, </t>
    </r>
    <r>
      <rPr>
        <b/>
        <sz val="9"/>
        <color indexed="8"/>
        <rFont val="Georgia"/>
        <family val="1"/>
        <charset val="161"/>
      </rPr>
      <t>Ε</t>
    </r>
    <r>
      <rPr>
        <sz val="9"/>
        <color indexed="8"/>
        <rFont val="Georgia"/>
        <family val="1"/>
        <charset val="161"/>
      </rPr>
      <t xml:space="preserve">παφή με τον φιλέ, </t>
    </r>
    <r>
      <rPr>
        <b/>
        <sz val="9"/>
        <color indexed="8"/>
        <rFont val="Georgia"/>
        <family val="1"/>
        <charset val="161"/>
      </rPr>
      <t>Ε</t>
    </r>
    <r>
      <rPr>
        <sz val="9"/>
        <color indexed="8"/>
        <rFont val="Georgia"/>
        <family val="1"/>
        <charset val="161"/>
      </rPr>
      <t>λεγχος επιθετικού χτυπήματος, άλλα)</t>
    </r>
  </si>
  <si>
    <r>
      <rPr>
        <b/>
        <sz val="10"/>
        <color indexed="8"/>
        <rFont val="Georgia"/>
        <family val="1"/>
        <charset val="161"/>
      </rPr>
      <t>Έλεγχος επαφής μπάλας, σερβίς, θέσεις</t>
    </r>
    <r>
      <rPr>
        <sz val="9"/>
        <color indexed="8"/>
        <rFont val="Georgia"/>
        <family val="1"/>
        <charset val="161"/>
      </rPr>
      <t xml:space="preserve">
</t>
    </r>
    <r>
      <rPr>
        <b/>
        <sz val="9"/>
        <color indexed="8"/>
        <rFont val="Georgia"/>
        <family val="1"/>
        <charset val="161"/>
      </rPr>
      <t>Π</t>
    </r>
    <r>
      <rPr>
        <sz val="9"/>
        <color indexed="8"/>
        <rFont val="Georgia"/>
        <family val="1"/>
        <charset val="161"/>
      </rPr>
      <t xml:space="preserve">ιαστή επαφή, </t>
    </r>
    <r>
      <rPr>
        <b/>
        <sz val="9"/>
        <color indexed="8"/>
        <rFont val="Georgia"/>
        <family val="1"/>
        <charset val="161"/>
      </rPr>
      <t>Δ</t>
    </r>
    <r>
      <rPr>
        <sz val="9"/>
        <color indexed="8"/>
        <rFont val="Georgia"/>
        <family val="1"/>
        <charset val="161"/>
      </rPr>
      <t xml:space="preserve">ιπλή επαφή, </t>
    </r>
    <r>
      <rPr>
        <b/>
        <sz val="9"/>
        <color indexed="8"/>
        <rFont val="Georgia"/>
        <family val="1"/>
        <charset val="161"/>
      </rPr>
      <t>Τ</t>
    </r>
    <r>
      <rPr>
        <sz val="9"/>
        <color indexed="8"/>
        <rFont val="Georgia"/>
        <family val="1"/>
        <charset val="161"/>
      </rPr>
      <t xml:space="preserve">έσσερις επαφές, </t>
    </r>
    <r>
      <rPr>
        <b/>
        <sz val="9"/>
        <color indexed="8"/>
        <rFont val="Georgia"/>
        <family val="1"/>
        <charset val="161"/>
      </rPr>
      <t>Ε</t>
    </r>
    <r>
      <rPr>
        <sz val="9"/>
        <color indexed="8"/>
        <rFont val="Georgia"/>
        <family val="1"/>
        <charset val="161"/>
      </rPr>
      <t xml:space="preserve">παφή μπάλας με εξωτερικό αντικείμενο,  </t>
    </r>
    <r>
      <rPr>
        <b/>
        <sz val="9"/>
        <color indexed="8"/>
        <rFont val="Georgia"/>
        <family val="1"/>
        <charset val="161"/>
      </rPr>
      <t>Ε</t>
    </r>
    <r>
      <rPr>
        <sz val="9"/>
        <color indexed="8"/>
        <rFont val="Georgia"/>
        <family val="1"/>
        <charset val="161"/>
      </rPr>
      <t xml:space="preserve">παφή μπάλας με το δάπεδο, </t>
    </r>
    <r>
      <rPr>
        <b/>
        <sz val="9"/>
        <color indexed="8"/>
        <rFont val="Georgia"/>
        <family val="1"/>
        <charset val="161"/>
      </rPr>
      <t>Π</t>
    </r>
    <r>
      <rPr>
        <sz val="9"/>
        <color indexed="8"/>
        <rFont val="Georgia"/>
        <family val="1"/>
        <charset val="161"/>
      </rPr>
      <t xml:space="preserve">ροπέτασμα, </t>
    </r>
    <r>
      <rPr>
        <b/>
        <sz val="9"/>
        <color indexed="8"/>
        <rFont val="Georgia"/>
        <family val="1"/>
        <charset val="161"/>
      </rPr>
      <t>Λ</t>
    </r>
    <r>
      <rPr>
        <sz val="9"/>
        <color indexed="8"/>
        <rFont val="Georgia"/>
        <family val="1"/>
        <charset val="161"/>
      </rPr>
      <t xml:space="preserve">άθη θέσεων, </t>
    </r>
    <r>
      <rPr>
        <b/>
        <sz val="9"/>
        <color indexed="8"/>
        <rFont val="Georgia"/>
        <family val="1"/>
        <charset val="161"/>
      </rPr>
      <t>Λ</t>
    </r>
    <r>
      <rPr>
        <sz val="9"/>
        <color indexed="8"/>
        <rFont val="Georgia"/>
        <family val="1"/>
        <charset val="161"/>
      </rPr>
      <t>άθη περιστροφής, άλλα)</t>
    </r>
  </si>
  <si>
    <r>
      <t>Κρίση φάσεων  στο φιλέ
Ο</t>
    </r>
    <r>
      <rPr>
        <sz val="9"/>
        <color indexed="8"/>
        <rFont val="Georgia"/>
        <family val="1"/>
        <charset val="161"/>
      </rPr>
      <t xml:space="preserve">ριοθετημένο διάστημα, </t>
    </r>
    <r>
      <rPr>
        <b/>
        <sz val="9"/>
        <color indexed="8"/>
        <rFont val="Georgia"/>
        <family val="1"/>
        <charset val="161"/>
      </rPr>
      <t>Π</t>
    </r>
    <r>
      <rPr>
        <sz val="9"/>
        <color indexed="8"/>
        <rFont val="Georgia"/>
        <family val="1"/>
        <charset val="161"/>
      </rPr>
      <t xml:space="preserve">έρασμα υπο τον φιλέ, </t>
    </r>
    <r>
      <rPr>
        <b/>
        <sz val="9"/>
        <color indexed="8"/>
        <rFont val="Georgia"/>
        <family val="1"/>
        <charset val="161"/>
      </rPr>
      <t>Ε</t>
    </r>
    <r>
      <rPr>
        <sz val="9"/>
        <color indexed="8"/>
        <rFont val="Georgia"/>
        <family val="1"/>
        <charset val="161"/>
      </rPr>
      <t xml:space="preserve">παφή με τον φιλέ, </t>
    </r>
    <r>
      <rPr>
        <b/>
        <sz val="9"/>
        <color indexed="8"/>
        <rFont val="Georgia"/>
        <family val="1"/>
        <charset val="161"/>
      </rPr>
      <t>Ε</t>
    </r>
    <r>
      <rPr>
        <sz val="9"/>
        <color indexed="8"/>
        <rFont val="Georgia"/>
        <family val="1"/>
        <charset val="161"/>
      </rPr>
      <t xml:space="preserve">λεγχος επίθεσης, </t>
    </r>
    <r>
      <rPr>
        <b/>
        <sz val="9"/>
        <color indexed="8"/>
        <rFont val="Georgia"/>
        <family val="1"/>
        <charset val="161"/>
      </rPr>
      <t>Ε</t>
    </r>
    <r>
      <rPr>
        <sz val="9"/>
        <color indexed="8"/>
        <rFont val="Georgia"/>
        <family val="1"/>
        <charset val="161"/>
      </rPr>
      <t>λεγχος μπλοκ, άλλα)</t>
    </r>
  </si>
  <si>
    <r>
      <t>Σερβίς, Θέσεις Παικτών
Λ</t>
    </r>
    <r>
      <rPr>
        <sz val="9"/>
        <color indexed="8"/>
        <rFont val="Georgia"/>
        <family val="1"/>
        <charset val="161"/>
      </rPr>
      <t xml:space="preserve">άθη θέσεων, </t>
    </r>
    <r>
      <rPr>
        <b/>
        <sz val="9"/>
        <color indexed="8"/>
        <rFont val="Georgia"/>
        <family val="1"/>
        <charset val="161"/>
      </rPr>
      <t>Λ</t>
    </r>
    <r>
      <rPr>
        <sz val="9"/>
        <color indexed="8"/>
        <rFont val="Georgia"/>
        <family val="1"/>
        <charset val="161"/>
      </rPr>
      <t xml:space="preserve">άθη περιστροφής, </t>
    </r>
    <r>
      <rPr>
        <b/>
        <sz val="9"/>
        <color indexed="8"/>
        <rFont val="Georgia"/>
        <family val="1"/>
        <charset val="161"/>
      </rPr>
      <t>Λ</t>
    </r>
    <r>
      <rPr>
        <sz val="9"/>
        <color indexed="8"/>
        <rFont val="Georgia"/>
        <family val="1"/>
        <charset val="161"/>
      </rPr>
      <t>ίμπερο, άλλα)</t>
    </r>
  </si>
  <si>
    <t>Πολύ Καλός</t>
  </si>
  <si>
    <t>Καλός</t>
  </si>
  <si>
    <t>Επαρκής</t>
  </si>
  <si>
    <t>Ανεπαρκής</t>
  </si>
  <si>
    <t>Δύσκολος</t>
  </si>
  <si>
    <t>Κανονικός</t>
  </si>
  <si>
    <t>Εύκολος</t>
  </si>
  <si>
    <t>Αθήνα</t>
  </si>
  <si>
    <t>Αγ. Ι. Ρέντη</t>
  </si>
  <si>
    <t>Κηφισιά</t>
  </si>
  <si>
    <t>Σύρος</t>
  </si>
  <si>
    <t>Θεσσαλονίκη</t>
  </si>
  <si>
    <t>Αλεξανδρούπολη</t>
  </si>
  <si>
    <t>Αιγίνιο</t>
  </si>
  <si>
    <t>Πάτρα</t>
  </si>
  <si>
    <t>Χαλκίδα</t>
  </si>
  <si>
    <t>Πειραιάς</t>
  </si>
  <si>
    <t>Βραχάτι</t>
  </si>
  <si>
    <t>1ο</t>
  </si>
  <si>
    <t>2ο</t>
  </si>
  <si>
    <t>3ο</t>
  </si>
  <si>
    <t>4ο</t>
  </si>
  <si>
    <t>5ο</t>
  </si>
  <si>
    <t>Εμφάνιση, Συμπεριφορά, 
Αντιδράσεις, Αποφαστικότητα, 
Αξιοπιστία, Αποδοχή</t>
  </si>
  <si>
    <t>Εμφάνιση, Συμπεριφορά, 
Αντιδράσεις, Αποφασιστικότητα, 
Αξιοπιστία, Αποδοχή.</t>
  </si>
  <si>
    <t>ΓΡΑΜ</t>
  </si>
  <si>
    <t xml:space="preserve">Εμφάνιση και Προσωπικότητα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</si>
</sst>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/m/yyyy;@"/>
    <numFmt numFmtId="166" formatCode="0.000"/>
  </numFmts>
  <fonts count="32" x14ac:knownFonts="1">
    <font>
      <sz val="10"/>
      <name val="Arial"/>
      <charset val="161"/>
    </font>
    <font>
      <sz val="12"/>
      <name val="Arial"/>
      <family val="2"/>
      <charset val="161"/>
    </font>
    <font>
      <sz val="8"/>
      <name val="Arial"/>
      <family val="2"/>
      <charset val="161"/>
    </font>
    <font>
      <sz val="10"/>
      <name val="Georgia"/>
      <family val="1"/>
      <charset val="161"/>
    </font>
    <font>
      <b/>
      <sz val="14"/>
      <color rgb="FF0000FF"/>
      <name val="Georgia"/>
      <family val="1"/>
      <charset val="161"/>
    </font>
    <font>
      <sz val="10"/>
      <color indexed="8"/>
      <name val="Georgia"/>
      <family val="1"/>
      <charset val="161"/>
    </font>
    <font>
      <b/>
      <sz val="10"/>
      <color rgb="FF0000FF"/>
      <name val="Georgia"/>
      <family val="1"/>
      <charset val="161"/>
    </font>
    <font>
      <b/>
      <sz val="9"/>
      <color indexed="8"/>
      <name val="Georgia"/>
      <family val="1"/>
      <charset val="161"/>
    </font>
    <font>
      <sz val="9"/>
      <color indexed="8"/>
      <name val="Georgia"/>
      <family val="1"/>
      <charset val="161"/>
    </font>
    <font>
      <sz val="10"/>
      <color rgb="FF0000FF"/>
      <name val="Georgia"/>
      <family val="1"/>
      <charset val="161"/>
    </font>
    <font>
      <sz val="9"/>
      <color theme="0"/>
      <name val="Georgia"/>
      <family val="1"/>
      <charset val="161"/>
    </font>
    <font>
      <sz val="10"/>
      <color theme="0"/>
      <name val="Georgia"/>
      <family val="1"/>
      <charset val="161"/>
    </font>
    <font>
      <b/>
      <sz val="10"/>
      <color indexed="8"/>
      <name val="Georgia"/>
      <family val="1"/>
      <charset val="161"/>
    </font>
    <font>
      <b/>
      <sz val="9"/>
      <color theme="0"/>
      <name val="Georgia"/>
      <family val="1"/>
      <charset val="161"/>
    </font>
    <font>
      <sz val="11"/>
      <name val="Georgia"/>
      <family val="1"/>
      <charset val="161"/>
    </font>
    <font>
      <b/>
      <sz val="14"/>
      <name val="Georgia"/>
      <family val="1"/>
      <charset val="161"/>
    </font>
    <font>
      <sz val="12"/>
      <name val="Georgia"/>
      <family val="1"/>
      <charset val="161"/>
    </font>
    <font>
      <b/>
      <sz val="11"/>
      <name val="Georgia"/>
      <family val="1"/>
      <charset val="161"/>
    </font>
    <font>
      <b/>
      <sz val="12"/>
      <name val="Georgia"/>
      <family val="1"/>
      <charset val="161"/>
    </font>
    <font>
      <b/>
      <sz val="10"/>
      <color theme="1"/>
      <name val="Georgia"/>
      <family val="1"/>
      <charset val="161"/>
    </font>
    <font>
      <sz val="10"/>
      <color theme="0" tint="-0.34998626667073579"/>
      <name val="Georgia"/>
      <family val="1"/>
      <charset val="161"/>
    </font>
    <font>
      <sz val="10"/>
      <color theme="0" tint="-0.499984740745262"/>
      <name val="Georgia"/>
      <family val="1"/>
      <charset val="161"/>
    </font>
    <font>
      <sz val="10"/>
      <color rgb="FFFF0000"/>
      <name val="Georgia"/>
      <family val="1"/>
      <charset val="161"/>
    </font>
    <font>
      <b/>
      <sz val="16"/>
      <color theme="0"/>
      <name val="Georgia"/>
      <family val="1"/>
      <charset val="161"/>
    </font>
    <font>
      <b/>
      <sz val="9"/>
      <color rgb="FF0000FF"/>
      <name val="Georgia"/>
      <family val="1"/>
      <charset val="161"/>
    </font>
    <font>
      <b/>
      <sz val="20"/>
      <color rgb="FF0000FF"/>
      <name val="Georgia"/>
      <family val="1"/>
      <charset val="161"/>
    </font>
    <font>
      <b/>
      <sz val="12"/>
      <color rgb="FF0000FF"/>
      <name val="Georgia"/>
      <family val="1"/>
      <charset val="161"/>
    </font>
    <font>
      <u/>
      <sz val="9"/>
      <color indexed="8"/>
      <name val="Georgia"/>
      <family val="1"/>
      <charset val="161"/>
    </font>
    <font>
      <b/>
      <sz val="12"/>
      <color theme="0"/>
      <name val="Georgia"/>
      <family val="1"/>
      <charset val="161"/>
    </font>
    <font>
      <sz val="12"/>
      <color theme="0"/>
      <name val="Georgia"/>
      <family val="1"/>
      <charset val="161"/>
    </font>
    <font>
      <sz val="12"/>
      <color rgb="FF0000FF"/>
      <name val="Georgia"/>
      <family val="1"/>
      <charset val="161"/>
    </font>
    <font>
      <b/>
      <sz val="8"/>
      <name val="Georgia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5E2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41">
    <xf numFmtId="0" fontId="0" fillId="0" borderId="0" xfId="0"/>
    <xf numFmtId="0" fontId="3" fillId="0" borderId="0" xfId="0" applyFont="1"/>
    <xf numFmtId="0" fontId="8" fillId="0" borderId="10" xfId="1" applyFont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left" vertical="center" wrapText="1"/>
    </xf>
    <xf numFmtId="1" fontId="13" fillId="0" borderId="3" xfId="1" applyNumberFormat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right" vertical="center"/>
    </xf>
    <xf numFmtId="0" fontId="17" fillId="2" borderId="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 textRotation="90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18" fillId="0" borderId="20" xfId="0" applyFont="1" applyBorder="1" applyAlignment="1">
      <alignment horizontal="righ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/>
    </xf>
    <xf numFmtId="0" fontId="4" fillId="7" borderId="28" xfId="1" applyFont="1" applyFill="1" applyBorder="1" applyAlignment="1">
      <alignment vertical="center" wrapText="1"/>
    </xf>
    <xf numFmtId="0" fontId="21" fillId="0" borderId="0" xfId="0" applyFont="1" applyBorder="1"/>
    <xf numFmtId="0" fontId="4" fillId="7" borderId="29" xfId="1" applyFont="1" applyFill="1" applyBorder="1" applyAlignment="1">
      <alignment horizontal="center" vertical="center" wrapText="1"/>
    </xf>
    <xf numFmtId="0" fontId="3" fillId="0" borderId="0" xfId="0" applyFont="1" applyAlignment="1"/>
    <xf numFmtId="0" fontId="21" fillId="0" borderId="0" xfId="0" applyFont="1" applyAlignment="1"/>
    <xf numFmtId="0" fontId="18" fillId="0" borderId="2" xfId="0" applyFont="1" applyBorder="1" applyAlignment="1">
      <alignment vertical="center"/>
    </xf>
    <xf numFmtId="0" fontId="16" fillId="0" borderId="27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vertical="center" wrapText="1"/>
    </xf>
    <xf numFmtId="164" fontId="19" fillId="0" borderId="27" xfId="1" applyNumberFormat="1" applyFont="1" applyFill="1" applyBorder="1" applyAlignment="1">
      <alignment vertical="center" wrapText="1"/>
    </xf>
    <xf numFmtId="164" fontId="19" fillId="0" borderId="17" xfId="1" applyNumberFormat="1" applyFont="1" applyFill="1" applyBorder="1" applyAlignment="1">
      <alignment vertical="center" wrapText="1"/>
    </xf>
    <xf numFmtId="164" fontId="19" fillId="0" borderId="18" xfId="1" applyNumberFormat="1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textRotation="90"/>
    </xf>
    <xf numFmtId="0" fontId="14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left" vertical="center"/>
    </xf>
    <xf numFmtId="0" fontId="13" fillId="0" borderId="10" xfId="1" applyFont="1" applyFill="1" applyBorder="1" applyAlignment="1">
      <alignment horizontal="center" vertical="center" wrapText="1"/>
    </xf>
    <xf numFmtId="164" fontId="19" fillId="0" borderId="10" xfId="1" applyNumberFormat="1" applyFont="1" applyFill="1" applyBorder="1" applyAlignment="1">
      <alignment vertical="center" wrapText="1"/>
    </xf>
    <xf numFmtId="0" fontId="20" fillId="0" borderId="0" xfId="0" applyFont="1" applyBorder="1"/>
    <xf numFmtId="0" fontId="3" fillId="0" borderId="0" xfId="0" applyFont="1" applyBorder="1"/>
    <xf numFmtId="0" fontId="21" fillId="0" borderId="0" xfId="0" applyFont="1" applyBorder="1" applyAlignment="1"/>
    <xf numFmtId="0" fontId="3" fillId="0" borderId="0" xfId="0" applyFont="1" applyBorder="1" applyAlignment="1"/>
    <xf numFmtId="0" fontId="22" fillId="0" borderId="0" xfId="0" applyFont="1" applyBorder="1"/>
    <xf numFmtId="0" fontId="20" fillId="0" borderId="15" xfId="0" applyFont="1" applyBorder="1"/>
    <xf numFmtId="0" fontId="21" fillId="0" borderId="27" xfId="0" applyFont="1" applyBorder="1"/>
    <xf numFmtId="0" fontId="3" fillId="0" borderId="27" xfId="0" applyFont="1" applyBorder="1"/>
    <xf numFmtId="0" fontId="5" fillId="0" borderId="17" xfId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right" vertical="center" textRotation="90"/>
    </xf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NumberFormat="1" applyFont="1" applyBorder="1" applyAlignment="1">
      <alignment horizontal="left" vertical="center"/>
    </xf>
    <xf numFmtId="0" fontId="13" fillId="0" borderId="17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/>
    </xf>
    <xf numFmtId="0" fontId="8" fillId="0" borderId="32" xfId="1" applyFont="1" applyBorder="1" applyAlignment="1">
      <alignment horizontal="left" vertical="center" wrapText="1"/>
    </xf>
    <xf numFmtId="0" fontId="8" fillId="0" borderId="33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4" fontId="26" fillId="8" borderId="35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top" wrapText="1"/>
    </xf>
    <xf numFmtId="0" fontId="9" fillId="0" borderId="27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center" wrapText="1"/>
    </xf>
    <xf numFmtId="0" fontId="8" fillId="0" borderId="16" xfId="1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1" fontId="26" fillId="8" borderId="0" xfId="1" applyNumberFormat="1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center" vertical="center"/>
    </xf>
    <xf numFmtId="0" fontId="12" fillId="7" borderId="0" xfId="1" applyFont="1" applyFill="1" applyBorder="1" applyAlignment="1">
      <alignment horizontal="center" vertical="center"/>
    </xf>
    <xf numFmtId="0" fontId="8" fillId="0" borderId="18" xfId="1" applyFont="1" applyBorder="1" applyAlignment="1">
      <alignment vertical="center" wrapText="1"/>
    </xf>
    <xf numFmtId="0" fontId="6" fillId="7" borderId="31" xfId="1" applyFont="1" applyFill="1" applyBorder="1" applyAlignment="1">
      <alignment vertical="center"/>
    </xf>
    <xf numFmtId="0" fontId="9" fillId="0" borderId="17" xfId="1" applyFont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0" fontId="6" fillId="7" borderId="24" xfId="1" applyFont="1" applyFill="1" applyBorder="1" applyAlignment="1">
      <alignment vertical="center"/>
    </xf>
    <xf numFmtId="0" fontId="12" fillId="0" borderId="20" xfId="1" applyFont="1" applyBorder="1" applyAlignment="1">
      <alignment horizontal="left" vertical="center" wrapText="1"/>
    </xf>
    <xf numFmtId="1" fontId="12" fillId="7" borderId="33" xfId="1" applyNumberFormat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left" vertical="top" wrapText="1"/>
    </xf>
    <xf numFmtId="0" fontId="5" fillId="0" borderId="32" xfId="1" applyFont="1" applyBorder="1" applyAlignment="1">
      <alignment horizontal="left" vertical="top" wrapText="1"/>
    </xf>
    <xf numFmtId="0" fontId="5" fillId="0" borderId="33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center" wrapText="1"/>
    </xf>
    <xf numFmtId="1" fontId="12" fillId="7" borderId="0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top" wrapText="1"/>
    </xf>
    <xf numFmtId="0" fontId="5" fillId="0" borderId="27" xfId="1" applyFont="1" applyBorder="1" applyAlignment="1">
      <alignment horizontal="left" vertical="top" wrapText="1"/>
    </xf>
    <xf numFmtId="0" fontId="8" fillId="0" borderId="36" xfId="1" applyFont="1" applyBorder="1" applyAlignment="1">
      <alignment horizontal="left" vertical="center" wrapText="1"/>
    </xf>
    <xf numFmtId="0" fontId="8" fillId="0" borderId="37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1" fontId="12" fillId="7" borderId="39" xfId="1" applyNumberFormat="1" applyFont="1" applyFill="1" applyBorder="1" applyAlignment="1">
      <alignment horizontal="center" vertical="center"/>
    </xf>
    <xf numFmtId="0" fontId="5" fillId="0" borderId="36" xfId="1" applyFont="1" applyBorder="1" applyAlignment="1">
      <alignment horizontal="left" vertical="top" wrapText="1"/>
    </xf>
    <xf numFmtId="0" fontId="5" fillId="0" borderId="37" xfId="1" applyFont="1" applyBorder="1" applyAlignment="1">
      <alignment horizontal="left" vertical="top" wrapText="1"/>
    </xf>
    <xf numFmtId="0" fontId="5" fillId="0" borderId="39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1" fontId="12" fillId="7" borderId="17" xfId="1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top" wrapText="1"/>
    </xf>
    <xf numFmtId="0" fontId="5" fillId="0" borderId="18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2" fontId="26" fillId="8" borderId="34" xfId="1" applyNumberFormat="1" applyFont="1" applyFill="1" applyBorder="1" applyAlignment="1">
      <alignment horizontal="center" vertical="center" wrapText="1"/>
    </xf>
    <xf numFmtId="2" fontId="26" fillId="8" borderId="0" xfId="1" applyNumberFormat="1" applyFont="1" applyFill="1" applyBorder="1" applyAlignment="1">
      <alignment horizontal="center" vertical="center" wrapText="1"/>
    </xf>
    <xf numFmtId="2" fontId="26" fillId="8" borderId="32" xfId="1" applyNumberFormat="1" applyFont="1" applyFill="1" applyBorder="1" applyAlignment="1">
      <alignment horizontal="center" vertical="center" wrapText="1"/>
    </xf>
    <xf numFmtId="1" fontId="4" fillId="7" borderId="1" xfId="1" applyNumberFormat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3" fillId="0" borderId="6" xfId="1" applyFont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2" fontId="13" fillId="0" borderId="3" xfId="1" applyNumberFormat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1" fillId="0" borderId="0" xfId="0" applyFont="1"/>
    <xf numFmtId="2" fontId="28" fillId="8" borderId="32" xfId="1" applyNumberFormat="1" applyFont="1" applyFill="1" applyBorder="1" applyAlignment="1">
      <alignment horizontal="center" vertical="center" wrapText="1"/>
    </xf>
    <xf numFmtId="164" fontId="29" fillId="0" borderId="42" xfId="1" applyNumberFormat="1" applyFont="1" applyFill="1" applyBorder="1" applyAlignment="1">
      <alignment horizontal="center" vertical="center" wrapText="1"/>
    </xf>
    <xf numFmtId="166" fontId="29" fillId="0" borderId="42" xfId="1" applyNumberFormat="1" applyFont="1" applyFill="1" applyBorder="1" applyAlignment="1">
      <alignment horizontal="center" vertical="center" wrapText="1"/>
    </xf>
    <xf numFmtId="164" fontId="29" fillId="0" borderId="43" xfId="1" applyNumberFormat="1" applyFont="1" applyFill="1" applyBorder="1" applyAlignment="1">
      <alignment horizontal="center" vertical="center" wrapText="1"/>
    </xf>
    <xf numFmtId="166" fontId="29" fillId="0" borderId="43" xfId="1" applyNumberFormat="1" applyFont="1" applyFill="1" applyBorder="1" applyAlignment="1">
      <alignment horizontal="center" vertical="center" wrapText="1"/>
    </xf>
    <xf numFmtId="164" fontId="29" fillId="0" borderId="45" xfId="1" applyNumberFormat="1" applyFont="1" applyFill="1" applyBorder="1" applyAlignment="1">
      <alignment horizontal="center" vertical="center" wrapText="1"/>
    </xf>
    <xf numFmtId="166" fontId="29" fillId="0" borderId="45" xfId="1" applyNumberFormat="1" applyFont="1" applyFill="1" applyBorder="1" applyAlignment="1">
      <alignment horizontal="center" vertical="center" wrapText="1"/>
    </xf>
    <xf numFmtId="164" fontId="29" fillId="0" borderId="38" xfId="1" applyNumberFormat="1" applyFont="1" applyFill="1" applyBorder="1" applyAlignment="1">
      <alignment horizontal="center" vertical="center" wrapText="1"/>
    </xf>
    <xf numFmtId="2" fontId="29" fillId="0" borderId="3" xfId="1" applyNumberFormat="1" applyFont="1" applyFill="1" applyBorder="1" applyAlignment="1">
      <alignment horizontal="center" vertical="center" wrapText="1"/>
    </xf>
    <xf numFmtId="164" fontId="29" fillId="0" borderId="35" xfId="1" applyNumberFormat="1" applyFont="1" applyFill="1" applyBorder="1" applyAlignment="1">
      <alignment horizontal="center" vertical="center" wrapText="1"/>
    </xf>
    <xf numFmtId="2" fontId="29" fillId="0" borderId="32" xfId="1" applyNumberFormat="1" applyFont="1" applyFill="1" applyBorder="1" applyAlignment="1">
      <alignment horizontal="center" vertical="center" wrapText="1"/>
    </xf>
    <xf numFmtId="1" fontId="30" fillId="8" borderId="42" xfId="1" applyNumberFormat="1" applyFont="1" applyFill="1" applyBorder="1" applyAlignment="1">
      <alignment horizontal="center" vertical="center" wrapText="1"/>
    </xf>
    <xf numFmtId="1" fontId="30" fillId="8" borderId="43" xfId="1" applyNumberFormat="1" applyFont="1" applyFill="1" applyBorder="1" applyAlignment="1">
      <alignment horizontal="center" vertical="center" wrapText="1"/>
    </xf>
    <xf numFmtId="1" fontId="30" fillId="8" borderId="45" xfId="1" applyNumberFormat="1" applyFont="1" applyFill="1" applyBorder="1" applyAlignment="1">
      <alignment horizontal="center" vertical="center" wrapText="1"/>
    </xf>
    <xf numFmtId="2" fontId="30" fillId="8" borderId="25" xfId="1" applyNumberFormat="1" applyFont="1" applyFill="1" applyBorder="1" applyAlignment="1">
      <alignment horizontal="center" vertical="center" wrapText="1"/>
    </xf>
    <xf numFmtId="2" fontId="28" fillId="8" borderId="34" xfId="1" applyNumberFormat="1" applyFont="1" applyFill="1" applyBorder="1" applyAlignment="1">
      <alignment horizontal="center" vertical="center" wrapText="1"/>
    </xf>
    <xf numFmtId="0" fontId="25" fillId="7" borderId="6" xfId="1" applyFont="1" applyFill="1" applyBorder="1" applyAlignment="1">
      <alignment horizontal="center" vertical="center"/>
    </xf>
    <xf numFmtId="0" fontId="25" fillId="7" borderId="3" xfId="1" applyFont="1" applyFill="1" applyBorder="1" applyAlignment="1">
      <alignment horizontal="center" vertical="center"/>
    </xf>
    <xf numFmtId="0" fontId="9" fillId="0" borderId="46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15" fillId="4" borderId="4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horizontal="left" vertical="center" wrapText="1"/>
    </xf>
    <xf numFmtId="0" fontId="24" fillId="2" borderId="3" xfId="1" applyFont="1" applyFill="1" applyBorder="1" applyAlignment="1">
      <alignment horizontal="left" vertical="center" wrapText="1"/>
    </xf>
    <xf numFmtId="0" fontId="24" fillId="2" borderId="1" xfId="1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19" xfId="0" applyNumberFormat="1" applyFont="1" applyBorder="1" applyAlignment="1">
      <alignment horizontal="left" vertical="center"/>
    </xf>
    <xf numFmtId="0" fontId="18" fillId="0" borderId="8" xfId="0" applyNumberFormat="1" applyFon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8" fillId="0" borderId="13" xfId="0" applyNumberFormat="1" applyFont="1" applyBorder="1" applyAlignment="1">
      <alignment horizontal="left" vertical="center"/>
    </xf>
    <xf numFmtId="0" fontId="18" fillId="0" borderId="14" xfId="0" applyNumberFormat="1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18" fillId="4" borderId="7" xfId="0" applyNumberFormat="1" applyFont="1" applyFill="1" applyBorder="1" applyAlignment="1">
      <alignment horizontal="center" vertical="center"/>
    </xf>
    <xf numFmtId="165" fontId="18" fillId="4" borderId="8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left"/>
    </xf>
    <xf numFmtId="0" fontId="18" fillId="2" borderId="1" xfId="0" applyNumberFormat="1" applyFont="1" applyFill="1" applyBorder="1" applyAlignment="1">
      <alignment horizontal="left"/>
    </xf>
    <xf numFmtId="0" fontId="18" fillId="0" borderId="11" xfId="0" applyNumberFormat="1" applyFont="1" applyBorder="1" applyAlignment="1">
      <alignment horizontal="left" vertical="center"/>
    </xf>
    <xf numFmtId="0" fontId="18" fillId="0" borderId="5" xfId="0" applyNumberFormat="1" applyFont="1" applyBorder="1" applyAlignment="1">
      <alignment horizontal="left" vertical="center"/>
    </xf>
    <xf numFmtId="0" fontId="15" fillId="4" borderId="9" xfId="0" applyFont="1" applyFill="1" applyBorder="1" applyAlignment="1">
      <alignment horizontal="right" vertical="center"/>
    </xf>
    <xf numFmtId="0" fontId="15" fillId="4" borderId="16" xfId="0" applyFont="1" applyFill="1" applyBorder="1" applyAlignment="1">
      <alignment horizontal="right" vertical="center"/>
    </xf>
    <xf numFmtId="0" fontId="18" fillId="0" borderId="26" xfId="0" applyFont="1" applyBorder="1" applyAlignment="1">
      <alignment horizontal="center" vertical="center" textRotation="90"/>
    </xf>
    <xf numFmtId="0" fontId="18" fillId="0" borderId="30" xfId="0" applyFont="1" applyBorder="1" applyAlignment="1">
      <alignment horizontal="center" vertical="center" textRotation="90"/>
    </xf>
    <xf numFmtId="0" fontId="18" fillId="0" borderId="31" xfId="0" applyFont="1" applyBorder="1" applyAlignment="1">
      <alignment horizontal="center" vertical="center" textRotation="90"/>
    </xf>
    <xf numFmtId="0" fontId="23" fillId="6" borderId="6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9" fillId="0" borderId="42" xfId="1" applyFont="1" applyBorder="1" applyAlignment="1">
      <alignment horizontal="left" vertical="top" wrapText="1"/>
    </xf>
    <xf numFmtId="0" fontId="9" fillId="0" borderId="22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7" borderId="21" xfId="1" applyFont="1" applyFill="1" applyBorder="1" applyAlignment="1">
      <alignment horizontal="center" vertical="center"/>
    </xf>
    <xf numFmtId="0" fontId="6" fillId="7" borderId="23" xfId="1" applyFont="1" applyFill="1" applyBorder="1" applyAlignment="1">
      <alignment horizontal="center" vertical="center"/>
    </xf>
    <xf numFmtId="0" fontId="6" fillId="7" borderId="44" xfId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/>
    </xf>
    <xf numFmtId="0" fontId="12" fillId="7" borderId="23" xfId="1" applyFont="1" applyFill="1" applyBorder="1" applyAlignment="1">
      <alignment horizontal="center" vertical="center"/>
    </xf>
    <xf numFmtId="0" fontId="12" fillId="7" borderId="44" xfId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48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14" xfId="1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1" fillId="3" borderId="41" xfId="0" applyFont="1" applyFill="1" applyBorder="1" applyAlignment="1">
      <alignment horizontal="center" vertical="center" textRotation="90"/>
    </xf>
    <xf numFmtId="0" fontId="31" fillId="3" borderId="40" xfId="0" applyFont="1" applyFill="1" applyBorder="1" applyAlignment="1">
      <alignment horizontal="center" vertical="center" textRotation="90"/>
    </xf>
  </cellXfs>
  <cellStyles count="2">
    <cellStyle name="Κανονικό" xfId="0" builtinId="0"/>
    <cellStyle name="Обычный_R4-23082010" xfId="1"/>
  </cellStyles>
  <dxfs count="0"/>
  <tableStyles count="0" defaultTableStyle="TableStyleMedium2" defaultPivotStyle="PivotStyleLight16"/>
  <colors>
    <mruColors>
      <color rgb="FFF5F5F5"/>
      <color rgb="FF242424"/>
      <color rgb="FFC2C2C2"/>
      <color rgb="FFFFFF99"/>
      <color rgb="FFFFC5E2"/>
      <color rgb="FFFF99CC"/>
      <color rgb="FFCCFF33"/>
      <color rgb="FF66FFFF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Φύλλο2!#REF!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val>
            <c:numRef>
              <c:f>Φύλλο2!#REF!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14112"/>
        <c:axId val="212264064"/>
      </c:barChart>
      <c:catAx>
        <c:axId val="2119141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264064"/>
        <c:crosses val="autoZero"/>
        <c:auto val="1"/>
        <c:lblAlgn val="ctr"/>
        <c:lblOffset val="100"/>
        <c:noMultiLvlLbl val="0"/>
      </c:catAx>
      <c:valAx>
        <c:axId val="212264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14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V1RQON6Z/Users/RaptisVas/temp/Downloads/VOLLEY/VOLLEY/R234-CEV-MogilevBL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s"/>
      <sheetName val="R-3 (1.D)"/>
      <sheetName val="R-3 (2.D)"/>
      <sheetName val="R-3 (3.D)"/>
      <sheetName val="R-3 (4.D)"/>
      <sheetName val="R-3 (5.D)"/>
      <sheetName val="R-2 (1.D-1.M)"/>
      <sheetName val="R-2 (1.D-2.M)"/>
      <sheetName val="R-2 (1.D-3.M)"/>
      <sheetName val="R-2 (2.D-1.M)"/>
      <sheetName val="R-2 (2.D-2.M)"/>
      <sheetName val="R-2 (2.D-3.M)"/>
      <sheetName val="R-2 (3.D-1.M)"/>
      <sheetName val="R-2 (3.D-2.M)"/>
      <sheetName val="R-2 (3.D-3.M)"/>
      <sheetName val="R-2 (4.D-1.M)"/>
      <sheetName val="R-2 (4.D-2.M)"/>
      <sheetName val="R-2 (4.D-3.M)"/>
      <sheetName val="R-2 (5.D-1.M)"/>
      <sheetName val="R-2 (5.D-2.M)"/>
      <sheetName val="R-2 (5.D-3.M)"/>
      <sheetName val="R4-CEV (1.D-1.M)"/>
      <sheetName val="R4-CEV(1.D-1.M-2)"/>
      <sheetName val="R4-CEV (1.D-2.M)"/>
      <sheetName val="R4-CEV(1.D-2.M-2)"/>
      <sheetName val="R4-CEV (1.D-3.M)"/>
      <sheetName val="R4-CEV(1.D-3.M-2)"/>
      <sheetName val="R4-CEV (2.D-1.M)"/>
      <sheetName val="R4-CEV(2.D-1.M-2)"/>
      <sheetName val="R4-CEV (2.D-2.M)"/>
      <sheetName val="R4-CEV(2.D-2.M-2)"/>
      <sheetName val="R4-CEV (2.D-3.M)"/>
      <sheetName val="R4-CEV(2.D-3.M-2)"/>
      <sheetName val="R4-CEV (3.D-1.M)"/>
      <sheetName val="R4-CEV(3.D-1.M-2)"/>
      <sheetName val="R4-CEV (3.D-2.M)"/>
      <sheetName val="R4-CEV(3.D-2.M-2)"/>
      <sheetName val="R4-CEV (3.D-3.M)"/>
      <sheetName val="R4-CEV(3.D-3.M-2)"/>
      <sheetName val="R4-CEV (4.D-1.M)"/>
      <sheetName val="R4-CEV(4.D-1.M-2)"/>
      <sheetName val="R4-CEV (4.D-2.M)"/>
      <sheetName val="R4-CEV(4.D-2.M-2)"/>
      <sheetName val="R4-CEV (4.D-3.M)"/>
      <sheetName val="R4-CEV(4.D-3.M-2)"/>
      <sheetName val="R4-CEV (5.D-1.M)"/>
      <sheetName val="R4-CEV(5.D-1.M-2)"/>
      <sheetName val="R4-CEV (5.D-2.M)"/>
      <sheetName val="R4-CEV(5.D-2.M-2)"/>
      <sheetName val="R4-CEV (5.D-3.M)"/>
      <sheetName val="R4-CEV(5.D-3.M-2)"/>
      <sheetName val="Final Report"/>
    </sheetNames>
    <sheetDataSet>
      <sheetData sheetId="0">
        <row r="21">
          <cell r="P21" t="str">
            <v>ZHARIKOV Gennady</v>
          </cell>
        </row>
        <row r="22">
          <cell r="P22" t="str">
            <v>SUPRANI Umberto</v>
          </cell>
        </row>
        <row r="23">
          <cell r="P23" t="str">
            <v>KALLIS Emmanuel</v>
          </cell>
        </row>
        <row r="34">
          <cell r="H34" t="str">
            <v>NORMAL</v>
          </cell>
          <cell r="I34" t="str">
            <v>BIG EXPERIENCE</v>
          </cell>
          <cell r="K34" t="str">
            <v>INCREASING DIFFICULTIES</v>
          </cell>
        </row>
        <row r="35">
          <cell r="H35" t="str">
            <v>EASY</v>
          </cell>
          <cell r="I35" t="str">
            <v>NORMAL EXPERIENCE</v>
          </cell>
          <cell r="K35" t="str">
            <v>NO INFLUENCE</v>
          </cell>
        </row>
        <row r="36">
          <cell r="H36" t="str">
            <v>TOUGH</v>
          </cell>
          <cell r="I36" t="str">
            <v>POOR EXPERIENCE</v>
          </cell>
          <cell r="K36" t="str">
            <v>REDUCING DIFFICULTIES</v>
          </cell>
        </row>
        <row r="39">
          <cell r="H39" t="str">
            <v>BASIC</v>
          </cell>
          <cell r="I39" t="str">
            <v xml:space="preserve">↔ </v>
          </cell>
        </row>
        <row r="40">
          <cell r="H40" t="str">
            <v>POOR</v>
          </cell>
          <cell r="I40" t="str">
            <v>↑</v>
          </cell>
        </row>
        <row r="41">
          <cell r="H41" t="str">
            <v>GOOD</v>
          </cell>
          <cell r="I41" t="str">
            <v>↓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Απαραίτητο">
      <a:majorFont>
        <a:latin typeface="Arial Black"/>
        <a:ea typeface=""/>
        <a:cs typeface=""/>
        <a:font script="Jpan" typeface="ＭＳ Ｐゴシック"/>
        <a:font script="Hang" typeface="HY견고딕"/>
        <a:font script="Hans" typeface="微软雅黑"/>
        <a:font script="Hant" typeface="微軟正黑體"/>
        <a:font script="Arab" typeface="Tahoma"/>
        <a:font script="Hebr" typeface="Tahoma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showGridLines="0" tabSelected="1" showWhiteSpace="0" view="pageBreakPreview" zoomScale="98" zoomScaleSheetLayoutView="98" workbookViewId="0">
      <selection activeCell="U29" sqref="U29"/>
    </sheetView>
  </sheetViews>
  <sheetFormatPr defaultColWidth="9.28515625" defaultRowHeight="12.75" x14ac:dyDescent="0.2"/>
  <cols>
    <col min="1" max="1" width="3.7109375" style="1" customWidth="1"/>
    <col min="2" max="2" width="19.7109375" style="1" customWidth="1"/>
    <col min="3" max="3" width="3.5703125" style="1" customWidth="1"/>
    <col min="4" max="4" width="5.42578125" style="1" customWidth="1"/>
    <col min="5" max="5" width="7.140625" style="1" customWidth="1"/>
    <col min="6" max="6" width="2.28515625" style="1" customWidth="1"/>
    <col min="7" max="7" width="3" style="1" customWidth="1"/>
    <col min="8" max="8" width="5.140625" style="1" customWidth="1"/>
    <col min="9" max="9" width="5.5703125" style="1" customWidth="1"/>
    <col min="10" max="11" width="26.5703125" style="1" hidden="1" customWidth="1"/>
    <col min="12" max="12" width="26.5703125" style="1" customWidth="1"/>
    <col min="13" max="13" width="35.7109375" style="1" customWidth="1"/>
    <col min="14" max="14" width="8" style="1" customWidth="1"/>
    <col min="15" max="16384" width="9.28515625" style="1"/>
  </cols>
  <sheetData>
    <row r="1" spans="1:14" ht="29.25" customHeight="1" x14ac:dyDescent="0.2">
      <c r="A1" s="184" t="s">
        <v>11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/>
    </row>
    <row r="2" spans="1:14" ht="23.45" customHeight="1" x14ac:dyDescent="0.2">
      <c r="A2" s="132" t="s">
        <v>5</v>
      </c>
      <c r="B2" s="133"/>
      <c r="C2" s="133"/>
      <c r="D2" s="133"/>
      <c r="E2" s="133"/>
      <c r="F2" s="23"/>
      <c r="G2" s="140"/>
      <c r="H2" s="140"/>
      <c r="I2" s="140"/>
      <c r="J2" s="140"/>
      <c r="K2" s="140"/>
      <c r="L2" s="140"/>
      <c r="M2" s="25"/>
      <c r="N2" s="106">
        <f>I25</f>
        <v>100</v>
      </c>
    </row>
    <row r="3" spans="1:14" x14ac:dyDescent="0.2">
      <c r="A3" s="141" t="s">
        <v>13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3"/>
    </row>
    <row r="4" spans="1:14" ht="18.75" customHeight="1" x14ac:dyDescent="0.2">
      <c r="A4" s="192" t="s">
        <v>18</v>
      </c>
      <c r="B4" s="193"/>
      <c r="C4" s="193"/>
      <c r="D4" s="193"/>
      <c r="E4" s="193"/>
      <c r="F4" s="193"/>
      <c r="G4" s="194"/>
      <c r="H4" s="217">
        <v>25</v>
      </c>
      <c r="I4" s="127"/>
      <c r="J4" s="117">
        <v>2</v>
      </c>
      <c r="K4" s="118">
        <f>I4*J4</f>
        <v>0</v>
      </c>
      <c r="L4" s="134"/>
      <c r="M4" s="135"/>
      <c r="N4" s="136"/>
    </row>
    <row r="5" spans="1:14" ht="18.75" customHeight="1" x14ac:dyDescent="0.2">
      <c r="A5" s="195"/>
      <c r="B5" s="196"/>
      <c r="C5" s="196"/>
      <c r="D5" s="196"/>
      <c r="E5" s="196"/>
      <c r="F5" s="196"/>
      <c r="G5" s="197"/>
      <c r="H5" s="218"/>
      <c r="I5" s="128"/>
      <c r="J5" s="119">
        <v>1.5</v>
      </c>
      <c r="K5" s="120">
        <f>I5*J5</f>
        <v>0</v>
      </c>
      <c r="L5" s="232"/>
      <c r="M5" s="233"/>
      <c r="N5" s="234"/>
    </row>
    <row r="6" spans="1:14" ht="18.75" customHeight="1" x14ac:dyDescent="0.2">
      <c r="A6" s="195"/>
      <c r="B6" s="196"/>
      <c r="C6" s="196"/>
      <c r="D6" s="196"/>
      <c r="E6" s="196"/>
      <c r="F6" s="196"/>
      <c r="G6" s="197"/>
      <c r="H6" s="218"/>
      <c r="I6" s="128"/>
      <c r="J6" s="119">
        <v>1.333</v>
      </c>
      <c r="K6" s="120">
        <f t="shared" ref="K6:K7" si="0">I6*J6</f>
        <v>0</v>
      </c>
      <c r="L6" s="232"/>
      <c r="M6" s="233"/>
      <c r="N6" s="234"/>
    </row>
    <row r="7" spans="1:14" ht="19.5" customHeight="1" x14ac:dyDescent="0.2">
      <c r="A7" s="198"/>
      <c r="B7" s="199"/>
      <c r="C7" s="199"/>
      <c r="D7" s="199"/>
      <c r="E7" s="199"/>
      <c r="F7" s="199"/>
      <c r="G7" s="200"/>
      <c r="H7" s="219"/>
      <c r="I7" s="129"/>
      <c r="J7" s="121">
        <v>1.25</v>
      </c>
      <c r="K7" s="122">
        <f t="shared" si="0"/>
        <v>0</v>
      </c>
      <c r="L7" s="229"/>
      <c r="M7" s="230"/>
      <c r="N7" s="231"/>
    </row>
    <row r="8" spans="1:14" ht="19.5" hidden="1" customHeight="1" x14ac:dyDescent="0.2">
      <c r="A8" s="220"/>
      <c r="B8" s="221"/>
      <c r="C8" s="221"/>
      <c r="D8" s="221"/>
      <c r="E8" s="221"/>
      <c r="F8" s="221"/>
      <c r="G8" s="222"/>
      <c r="H8" s="79"/>
      <c r="I8" s="130">
        <f>25-K8</f>
        <v>25</v>
      </c>
      <c r="J8" s="123"/>
      <c r="K8" s="124">
        <f>SUM(K4:K7)</f>
        <v>0</v>
      </c>
      <c r="L8" s="58"/>
      <c r="M8" s="59"/>
      <c r="N8" s="60"/>
    </row>
    <row r="9" spans="1:14" ht="19.5" customHeight="1" x14ac:dyDescent="0.2">
      <c r="A9" s="195" t="s">
        <v>19</v>
      </c>
      <c r="B9" s="196"/>
      <c r="C9" s="196"/>
      <c r="D9" s="196"/>
      <c r="E9" s="196"/>
      <c r="F9" s="196"/>
      <c r="G9" s="197"/>
      <c r="H9" s="217">
        <v>25</v>
      </c>
      <c r="I9" s="127"/>
      <c r="J9" s="117">
        <v>2</v>
      </c>
      <c r="K9" s="118">
        <f>I9*J9</f>
        <v>0</v>
      </c>
      <c r="L9" s="134"/>
      <c r="M9" s="135"/>
      <c r="N9" s="136"/>
    </row>
    <row r="10" spans="1:14" ht="18.75" customHeight="1" x14ac:dyDescent="0.2">
      <c r="A10" s="195"/>
      <c r="B10" s="196"/>
      <c r="C10" s="196"/>
      <c r="D10" s="196"/>
      <c r="E10" s="196"/>
      <c r="F10" s="196"/>
      <c r="G10" s="197"/>
      <c r="H10" s="218"/>
      <c r="I10" s="128"/>
      <c r="J10" s="119">
        <v>1.5</v>
      </c>
      <c r="K10" s="120">
        <f>I10*J10</f>
        <v>0</v>
      </c>
      <c r="L10" s="232"/>
      <c r="M10" s="233"/>
      <c r="N10" s="234"/>
    </row>
    <row r="11" spans="1:14" ht="18.75" customHeight="1" x14ac:dyDescent="0.2">
      <c r="A11" s="195"/>
      <c r="B11" s="196"/>
      <c r="C11" s="196"/>
      <c r="D11" s="196"/>
      <c r="E11" s="196"/>
      <c r="F11" s="196"/>
      <c r="G11" s="197"/>
      <c r="H11" s="218"/>
      <c r="I11" s="128"/>
      <c r="J11" s="119">
        <v>1.333</v>
      </c>
      <c r="K11" s="120">
        <f t="shared" ref="K11:K12" si="1">I11*J11</f>
        <v>0</v>
      </c>
      <c r="L11" s="232"/>
      <c r="M11" s="233"/>
      <c r="N11" s="234"/>
    </row>
    <row r="12" spans="1:14" ht="13.5" customHeight="1" x14ac:dyDescent="0.2">
      <c r="A12" s="198"/>
      <c r="B12" s="199"/>
      <c r="C12" s="199"/>
      <c r="D12" s="199"/>
      <c r="E12" s="199"/>
      <c r="F12" s="199"/>
      <c r="G12" s="200"/>
      <c r="H12" s="219"/>
      <c r="I12" s="129"/>
      <c r="J12" s="121">
        <v>1.25</v>
      </c>
      <c r="K12" s="122">
        <f t="shared" si="1"/>
        <v>0</v>
      </c>
      <c r="L12" s="229"/>
      <c r="M12" s="230"/>
      <c r="N12" s="231"/>
    </row>
    <row r="13" spans="1:14" ht="13.5" hidden="1" customHeight="1" x14ac:dyDescent="0.2">
      <c r="A13" s="70"/>
      <c r="B13" s="71"/>
      <c r="C13" s="71"/>
      <c r="D13" s="71"/>
      <c r="E13" s="71"/>
      <c r="F13" s="71"/>
      <c r="G13" s="75"/>
      <c r="H13" s="76"/>
      <c r="I13" s="103">
        <f>25-K13</f>
        <v>25</v>
      </c>
      <c r="J13" s="65"/>
      <c r="K13" s="105">
        <f>SUM(K9:K12)</f>
        <v>0</v>
      </c>
      <c r="L13" s="67"/>
      <c r="M13" s="67"/>
      <c r="N13" s="68"/>
    </row>
    <row r="14" spans="1:14" ht="13.5" customHeight="1" x14ac:dyDescent="0.2">
      <c r="A14" s="141" t="s">
        <v>12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</row>
    <row r="15" spans="1:14" ht="18.75" customHeight="1" x14ac:dyDescent="0.2">
      <c r="A15" s="192" t="s">
        <v>17</v>
      </c>
      <c r="B15" s="193"/>
      <c r="C15" s="193"/>
      <c r="D15" s="193"/>
      <c r="E15" s="193"/>
      <c r="F15" s="193"/>
      <c r="G15" s="194"/>
      <c r="H15" s="217">
        <v>30</v>
      </c>
      <c r="I15" s="127"/>
      <c r="J15" s="117">
        <v>1</v>
      </c>
      <c r="K15" s="118">
        <f>I15*J15</f>
        <v>0</v>
      </c>
      <c r="L15" s="134"/>
      <c r="M15" s="135"/>
      <c r="N15" s="136"/>
    </row>
    <row r="16" spans="1:14" ht="18.75" customHeight="1" x14ac:dyDescent="0.2">
      <c r="A16" s="195"/>
      <c r="B16" s="196"/>
      <c r="C16" s="196"/>
      <c r="D16" s="196"/>
      <c r="E16" s="196"/>
      <c r="F16" s="196"/>
      <c r="G16" s="197"/>
      <c r="H16" s="218"/>
      <c r="I16" s="128"/>
      <c r="J16" s="119">
        <v>1</v>
      </c>
      <c r="K16" s="120">
        <f>I16*J16</f>
        <v>0</v>
      </c>
      <c r="L16" s="232"/>
      <c r="M16" s="233"/>
      <c r="N16" s="234"/>
    </row>
    <row r="17" spans="1:14" ht="18.75" customHeight="1" x14ac:dyDescent="0.2">
      <c r="A17" s="195"/>
      <c r="B17" s="196"/>
      <c r="C17" s="196"/>
      <c r="D17" s="196"/>
      <c r="E17" s="196"/>
      <c r="F17" s="196"/>
      <c r="G17" s="197"/>
      <c r="H17" s="218"/>
      <c r="I17" s="128"/>
      <c r="J17" s="119">
        <v>1</v>
      </c>
      <c r="K17" s="120">
        <f t="shared" ref="K17:K18" si="2">I17*J17</f>
        <v>0</v>
      </c>
      <c r="L17" s="232"/>
      <c r="M17" s="233"/>
      <c r="N17" s="234"/>
    </row>
    <row r="18" spans="1:14" ht="20.25" customHeight="1" x14ac:dyDescent="0.2">
      <c r="A18" s="198"/>
      <c r="B18" s="199"/>
      <c r="C18" s="199"/>
      <c r="D18" s="199"/>
      <c r="E18" s="199"/>
      <c r="F18" s="199"/>
      <c r="G18" s="200"/>
      <c r="H18" s="219"/>
      <c r="I18" s="129"/>
      <c r="J18" s="121">
        <v>1</v>
      </c>
      <c r="K18" s="122">
        <f t="shared" si="2"/>
        <v>0</v>
      </c>
      <c r="L18" s="229"/>
      <c r="M18" s="230"/>
      <c r="N18" s="231"/>
    </row>
    <row r="19" spans="1:14" ht="20.25" hidden="1" customHeight="1" x14ac:dyDescent="0.2">
      <c r="A19" s="70"/>
      <c r="B19" s="71"/>
      <c r="C19" s="71"/>
      <c r="D19" s="71"/>
      <c r="E19" s="71"/>
      <c r="F19" s="71"/>
      <c r="G19" s="75"/>
      <c r="H19" s="76"/>
      <c r="I19" s="103">
        <f>30-K19</f>
        <v>30</v>
      </c>
      <c r="J19" s="65"/>
      <c r="K19" s="105">
        <f>SUM(K15:K18)</f>
        <v>0</v>
      </c>
      <c r="L19" s="77"/>
      <c r="M19" s="77"/>
      <c r="N19" s="78"/>
    </row>
    <row r="20" spans="1:14" ht="20.25" customHeight="1" x14ac:dyDescent="0.2">
      <c r="A20" s="141" t="s">
        <v>48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3"/>
    </row>
    <row r="21" spans="1:14" ht="18.75" customHeight="1" x14ac:dyDescent="0.2">
      <c r="A21" s="192" t="s">
        <v>46</v>
      </c>
      <c r="B21" s="193"/>
      <c r="C21" s="193"/>
      <c r="D21" s="193"/>
      <c r="E21" s="193"/>
      <c r="F21" s="193"/>
      <c r="G21" s="193"/>
      <c r="H21" s="223">
        <v>20</v>
      </c>
      <c r="I21" s="127"/>
      <c r="J21" s="117">
        <v>1</v>
      </c>
      <c r="K21" s="118">
        <f>I21*J21</f>
        <v>0</v>
      </c>
      <c r="L21" s="190"/>
      <c r="M21" s="190"/>
      <c r="N21" s="191"/>
    </row>
    <row r="22" spans="1:14" ht="18.75" customHeight="1" x14ac:dyDescent="0.2">
      <c r="A22" s="195"/>
      <c r="B22" s="196"/>
      <c r="C22" s="196"/>
      <c r="D22" s="196"/>
      <c r="E22" s="196"/>
      <c r="F22" s="196"/>
      <c r="G22" s="196"/>
      <c r="H22" s="224"/>
      <c r="I22" s="128"/>
      <c r="J22" s="119">
        <v>1</v>
      </c>
      <c r="K22" s="120">
        <f>I22*J22</f>
        <v>0</v>
      </c>
      <c r="L22" s="232"/>
      <c r="M22" s="233"/>
      <c r="N22" s="234"/>
    </row>
    <row r="23" spans="1:14" ht="22.5" customHeight="1" x14ac:dyDescent="0.2">
      <c r="A23" s="198"/>
      <c r="B23" s="199"/>
      <c r="C23" s="199"/>
      <c r="D23" s="199"/>
      <c r="E23" s="199"/>
      <c r="F23" s="199"/>
      <c r="G23" s="199"/>
      <c r="H23" s="225"/>
      <c r="I23" s="129"/>
      <c r="J23" s="121">
        <v>1</v>
      </c>
      <c r="K23" s="122">
        <f t="shared" ref="K23" si="3">I23*J23</f>
        <v>0</v>
      </c>
      <c r="L23" s="229"/>
      <c r="M23" s="230"/>
      <c r="N23" s="231"/>
    </row>
    <row r="24" spans="1:14" ht="22.5" hidden="1" customHeight="1" x14ac:dyDescent="0.2">
      <c r="A24" s="63"/>
      <c r="B24" s="64"/>
      <c r="C24" s="64"/>
      <c r="D24" s="64"/>
      <c r="E24" s="64"/>
      <c r="F24" s="64"/>
      <c r="G24" s="64"/>
      <c r="H24" s="74"/>
      <c r="I24" s="104">
        <f>20-K24</f>
        <v>20</v>
      </c>
      <c r="J24" s="72"/>
      <c r="K24" s="104">
        <f>SUM(K21:K23)</f>
        <v>0</v>
      </c>
      <c r="L24" s="67"/>
      <c r="M24" s="67"/>
      <c r="N24" s="68"/>
    </row>
    <row r="25" spans="1:14" ht="6.75" customHeight="1" x14ac:dyDescent="0.2">
      <c r="A25" s="107"/>
      <c r="B25" s="108"/>
      <c r="C25" s="108"/>
      <c r="D25" s="108"/>
      <c r="E25" s="108"/>
      <c r="F25" s="3"/>
      <c r="G25" s="3"/>
      <c r="H25" s="4">
        <f>SUM(H4,H9,H15,H21)</f>
        <v>100</v>
      </c>
      <c r="I25" s="73">
        <f>I8+I13+I19+I24</f>
        <v>100</v>
      </c>
      <c r="J25" s="73">
        <f>H25-I25</f>
        <v>0</v>
      </c>
      <c r="K25" s="73">
        <f>K8+K13+K19+K24</f>
        <v>0</v>
      </c>
      <c r="L25" s="5"/>
      <c r="M25" s="109"/>
      <c r="N25" s="110"/>
    </row>
    <row r="26" spans="1:14" ht="23.25" customHeight="1" x14ac:dyDescent="0.2">
      <c r="A26" s="132" t="s">
        <v>7</v>
      </c>
      <c r="B26" s="133"/>
      <c r="C26" s="133"/>
      <c r="D26" s="133"/>
      <c r="E26" s="133"/>
      <c r="F26" s="23"/>
      <c r="G26" s="140"/>
      <c r="H26" s="140"/>
      <c r="I26" s="140"/>
      <c r="J26" s="140"/>
      <c r="K26" s="140"/>
      <c r="L26" s="140"/>
      <c r="M26" s="25"/>
      <c r="N26" s="106">
        <f>I54</f>
        <v>100</v>
      </c>
    </row>
    <row r="27" spans="1:14" ht="12" customHeight="1" x14ac:dyDescent="0.2">
      <c r="A27" s="141" t="s">
        <v>13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3"/>
    </row>
    <row r="28" spans="1:14" ht="19.5" customHeight="1" x14ac:dyDescent="0.2">
      <c r="A28" s="192" t="s">
        <v>20</v>
      </c>
      <c r="B28" s="193"/>
      <c r="C28" s="193"/>
      <c r="D28" s="193"/>
      <c r="E28" s="193"/>
      <c r="F28" s="193"/>
      <c r="G28" s="194"/>
      <c r="H28" s="217">
        <v>30</v>
      </c>
      <c r="I28" s="127"/>
      <c r="J28" s="117">
        <v>2</v>
      </c>
      <c r="K28" s="118">
        <f>I28*J28</f>
        <v>0</v>
      </c>
      <c r="L28" s="134"/>
      <c r="M28" s="135"/>
      <c r="N28" s="136"/>
    </row>
    <row r="29" spans="1:14" ht="19.5" customHeight="1" x14ac:dyDescent="0.2">
      <c r="A29" s="195"/>
      <c r="B29" s="196"/>
      <c r="C29" s="196"/>
      <c r="D29" s="196"/>
      <c r="E29" s="196"/>
      <c r="F29" s="196"/>
      <c r="G29" s="197"/>
      <c r="H29" s="218"/>
      <c r="I29" s="128"/>
      <c r="J29" s="119">
        <v>1.5</v>
      </c>
      <c r="K29" s="120">
        <f>I29*J29</f>
        <v>0</v>
      </c>
      <c r="L29" s="232"/>
      <c r="M29" s="233"/>
      <c r="N29" s="234"/>
    </row>
    <row r="30" spans="1:14" ht="19.5" customHeight="1" x14ac:dyDescent="0.2">
      <c r="A30" s="195"/>
      <c r="B30" s="196"/>
      <c r="C30" s="196"/>
      <c r="D30" s="196"/>
      <c r="E30" s="196"/>
      <c r="F30" s="196"/>
      <c r="G30" s="197"/>
      <c r="H30" s="218"/>
      <c r="I30" s="128"/>
      <c r="J30" s="119">
        <v>1.333</v>
      </c>
      <c r="K30" s="120">
        <f t="shared" ref="K30:K31" si="4">I30*J30</f>
        <v>0</v>
      </c>
      <c r="L30" s="232"/>
      <c r="M30" s="233"/>
      <c r="N30" s="234"/>
    </row>
    <row r="31" spans="1:14" ht="20.25" customHeight="1" x14ac:dyDescent="0.2">
      <c r="A31" s="198"/>
      <c r="B31" s="199"/>
      <c r="C31" s="199"/>
      <c r="D31" s="199"/>
      <c r="E31" s="199"/>
      <c r="F31" s="199"/>
      <c r="G31" s="200"/>
      <c r="H31" s="219"/>
      <c r="I31" s="129"/>
      <c r="J31" s="121">
        <v>1.25</v>
      </c>
      <c r="K31" s="122">
        <f t="shared" si="4"/>
        <v>0</v>
      </c>
      <c r="L31" s="229"/>
      <c r="M31" s="230"/>
      <c r="N31" s="231"/>
    </row>
    <row r="32" spans="1:14" ht="21" hidden="1" customHeight="1" x14ac:dyDescent="0.2">
      <c r="A32" s="80"/>
      <c r="B32" s="61"/>
      <c r="C32" s="61"/>
      <c r="D32" s="61"/>
      <c r="E32" s="61"/>
      <c r="F32" s="61"/>
      <c r="G32" s="62"/>
      <c r="H32" s="81"/>
      <c r="I32" s="131">
        <f>30-K32</f>
        <v>30</v>
      </c>
      <c r="J32" s="125"/>
      <c r="K32" s="126">
        <f>SUM(K28:K31)</f>
        <v>0</v>
      </c>
      <c r="L32" s="82"/>
      <c r="M32" s="83"/>
      <c r="N32" s="84"/>
    </row>
    <row r="33" spans="1:14" ht="21" customHeight="1" x14ac:dyDescent="0.2">
      <c r="A33" s="192" t="s">
        <v>21</v>
      </c>
      <c r="B33" s="193"/>
      <c r="C33" s="193"/>
      <c r="D33" s="193"/>
      <c r="E33" s="193"/>
      <c r="F33" s="193"/>
      <c r="G33" s="194"/>
      <c r="H33" s="217">
        <v>10</v>
      </c>
      <c r="I33" s="127"/>
      <c r="J33" s="117">
        <v>2</v>
      </c>
      <c r="K33" s="118">
        <f>I33*J33</f>
        <v>0</v>
      </c>
      <c r="L33" s="134"/>
      <c r="M33" s="135"/>
      <c r="N33" s="136"/>
    </row>
    <row r="34" spans="1:14" ht="18.75" customHeight="1" x14ac:dyDescent="0.2">
      <c r="A34" s="195"/>
      <c r="B34" s="196"/>
      <c r="C34" s="196"/>
      <c r="D34" s="196"/>
      <c r="E34" s="196"/>
      <c r="F34" s="196"/>
      <c r="G34" s="197"/>
      <c r="H34" s="218"/>
      <c r="I34" s="128"/>
      <c r="J34" s="119">
        <v>1.5</v>
      </c>
      <c r="K34" s="120">
        <f>I34*J34</f>
        <v>0</v>
      </c>
      <c r="L34" s="232"/>
      <c r="M34" s="233"/>
      <c r="N34" s="234"/>
    </row>
    <row r="35" spans="1:14" ht="18.75" customHeight="1" x14ac:dyDescent="0.2">
      <c r="A35" s="195"/>
      <c r="B35" s="196"/>
      <c r="C35" s="196"/>
      <c r="D35" s="196"/>
      <c r="E35" s="196"/>
      <c r="F35" s="196"/>
      <c r="G35" s="197"/>
      <c r="H35" s="218"/>
      <c r="I35" s="128"/>
      <c r="J35" s="119">
        <v>1.333</v>
      </c>
      <c r="K35" s="120">
        <f t="shared" ref="K35:K36" si="5">I35*J35</f>
        <v>0</v>
      </c>
      <c r="L35" s="232"/>
      <c r="M35" s="233"/>
      <c r="N35" s="234"/>
    </row>
    <row r="36" spans="1:14" ht="15.75" customHeight="1" x14ac:dyDescent="0.2">
      <c r="A36" s="198"/>
      <c r="B36" s="199"/>
      <c r="C36" s="199"/>
      <c r="D36" s="199"/>
      <c r="E36" s="199"/>
      <c r="F36" s="199"/>
      <c r="G36" s="200"/>
      <c r="H36" s="219"/>
      <c r="I36" s="129"/>
      <c r="J36" s="121">
        <v>1.25</v>
      </c>
      <c r="K36" s="122">
        <f t="shared" si="5"/>
        <v>0</v>
      </c>
      <c r="L36" s="229"/>
      <c r="M36" s="230"/>
      <c r="N36" s="231"/>
    </row>
    <row r="37" spans="1:14" ht="15.75" hidden="1" customHeight="1" x14ac:dyDescent="0.2">
      <c r="A37" s="85"/>
      <c r="B37" s="66"/>
      <c r="C37" s="66"/>
      <c r="D37" s="66"/>
      <c r="E37" s="66"/>
      <c r="F37" s="66"/>
      <c r="G37" s="66"/>
      <c r="H37" s="86"/>
      <c r="I37" s="131">
        <f>10-K37</f>
        <v>10</v>
      </c>
      <c r="J37" s="65"/>
      <c r="K37" s="116">
        <f>SUM(K33:K36)</f>
        <v>0</v>
      </c>
      <c r="L37" s="87"/>
      <c r="M37" s="87"/>
      <c r="N37" s="88"/>
    </row>
    <row r="38" spans="1:14" ht="15.75" customHeight="1" x14ac:dyDescent="0.2">
      <c r="A38" s="141" t="s">
        <v>12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3"/>
    </row>
    <row r="39" spans="1:14" ht="19.5" customHeight="1" x14ac:dyDescent="0.2">
      <c r="A39" s="192" t="s">
        <v>16</v>
      </c>
      <c r="B39" s="193"/>
      <c r="C39" s="193"/>
      <c r="D39" s="193"/>
      <c r="E39" s="193"/>
      <c r="F39" s="193"/>
      <c r="G39" s="194"/>
      <c r="H39" s="217">
        <v>30</v>
      </c>
      <c r="I39" s="127"/>
      <c r="J39" s="117">
        <v>2</v>
      </c>
      <c r="K39" s="118">
        <f>I39*J39</f>
        <v>0</v>
      </c>
      <c r="L39" s="134"/>
      <c r="M39" s="135"/>
      <c r="N39" s="136"/>
    </row>
    <row r="40" spans="1:14" ht="19.5" customHeight="1" x14ac:dyDescent="0.2">
      <c r="A40" s="195"/>
      <c r="B40" s="196"/>
      <c r="C40" s="196"/>
      <c r="D40" s="196"/>
      <c r="E40" s="196"/>
      <c r="F40" s="196"/>
      <c r="G40" s="197"/>
      <c r="H40" s="218"/>
      <c r="I40" s="128"/>
      <c r="J40" s="119">
        <v>1.5</v>
      </c>
      <c r="K40" s="120">
        <f>I40*J40</f>
        <v>0</v>
      </c>
      <c r="L40" s="232"/>
      <c r="M40" s="233"/>
      <c r="N40" s="234"/>
    </row>
    <row r="41" spans="1:14" ht="19.5" customHeight="1" x14ac:dyDescent="0.2">
      <c r="A41" s="195"/>
      <c r="B41" s="196"/>
      <c r="C41" s="196"/>
      <c r="D41" s="196"/>
      <c r="E41" s="196"/>
      <c r="F41" s="196"/>
      <c r="G41" s="197"/>
      <c r="H41" s="218"/>
      <c r="I41" s="128"/>
      <c r="J41" s="119">
        <v>1.333</v>
      </c>
      <c r="K41" s="120">
        <f t="shared" ref="K41:K42" si="6">I41*J41</f>
        <v>0</v>
      </c>
      <c r="L41" s="232"/>
      <c r="M41" s="233"/>
      <c r="N41" s="234"/>
    </row>
    <row r="42" spans="1:14" ht="19.5" customHeight="1" x14ac:dyDescent="0.2">
      <c r="A42" s="198"/>
      <c r="B42" s="199"/>
      <c r="C42" s="199"/>
      <c r="D42" s="199"/>
      <c r="E42" s="199"/>
      <c r="F42" s="199"/>
      <c r="G42" s="200"/>
      <c r="H42" s="219"/>
      <c r="I42" s="129"/>
      <c r="J42" s="121">
        <v>1.25</v>
      </c>
      <c r="K42" s="122">
        <f t="shared" si="6"/>
        <v>0</v>
      </c>
      <c r="L42" s="229"/>
      <c r="M42" s="230"/>
      <c r="N42" s="231"/>
    </row>
    <row r="43" spans="1:14" ht="19.5" hidden="1" customHeight="1" x14ac:dyDescent="0.2">
      <c r="A43" s="89"/>
      <c r="B43" s="90"/>
      <c r="C43" s="90"/>
      <c r="D43" s="90"/>
      <c r="E43" s="90"/>
      <c r="F43" s="90"/>
      <c r="G43" s="91"/>
      <c r="H43" s="92"/>
      <c r="I43" s="131">
        <f>30-K43</f>
        <v>30</v>
      </c>
      <c r="J43" s="125"/>
      <c r="K43" s="126">
        <f>SUM(K39:K42)</f>
        <v>0</v>
      </c>
      <c r="L43" s="93"/>
      <c r="M43" s="94"/>
      <c r="N43" s="95"/>
    </row>
    <row r="44" spans="1:14" ht="19.5" customHeight="1" x14ac:dyDescent="0.2">
      <c r="A44" s="192" t="s">
        <v>15</v>
      </c>
      <c r="B44" s="193"/>
      <c r="C44" s="193"/>
      <c r="D44" s="193"/>
      <c r="E44" s="193"/>
      <c r="F44" s="193"/>
      <c r="G44" s="194"/>
      <c r="H44" s="217">
        <v>10</v>
      </c>
      <c r="I44" s="127"/>
      <c r="J44" s="117">
        <v>2</v>
      </c>
      <c r="K44" s="118">
        <f>I44*J44</f>
        <v>0</v>
      </c>
      <c r="L44" s="134"/>
      <c r="M44" s="135"/>
      <c r="N44" s="136"/>
    </row>
    <row r="45" spans="1:14" ht="18.75" customHeight="1" x14ac:dyDescent="0.2">
      <c r="A45" s="195"/>
      <c r="B45" s="196"/>
      <c r="C45" s="196"/>
      <c r="D45" s="196"/>
      <c r="E45" s="196"/>
      <c r="F45" s="196"/>
      <c r="G45" s="197"/>
      <c r="H45" s="218"/>
      <c r="I45" s="128"/>
      <c r="J45" s="119">
        <v>1.5</v>
      </c>
      <c r="K45" s="120">
        <f>I45*J45</f>
        <v>0</v>
      </c>
      <c r="L45" s="232"/>
      <c r="M45" s="233"/>
      <c r="N45" s="234"/>
    </row>
    <row r="46" spans="1:14" ht="18.75" customHeight="1" x14ac:dyDescent="0.2">
      <c r="A46" s="195"/>
      <c r="B46" s="196"/>
      <c r="C46" s="196"/>
      <c r="D46" s="196"/>
      <c r="E46" s="196"/>
      <c r="F46" s="196"/>
      <c r="G46" s="197"/>
      <c r="H46" s="218"/>
      <c r="I46" s="128"/>
      <c r="J46" s="119">
        <v>1.333</v>
      </c>
      <c r="K46" s="120">
        <f t="shared" ref="K46:K47" si="7">I46*J46</f>
        <v>0</v>
      </c>
      <c r="L46" s="232"/>
      <c r="M46" s="233"/>
      <c r="N46" s="234"/>
    </row>
    <row r="47" spans="1:14" ht="18.75" customHeight="1" x14ac:dyDescent="0.2">
      <c r="A47" s="198"/>
      <c r="B47" s="199"/>
      <c r="C47" s="199"/>
      <c r="D47" s="199"/>
      <c r="E47" s="199"/>
      <c r="F47" s="199"/>
      <c r="G47" s="200"/>
      <c r="H47" s="219"/>
      <c r="I47" s="129"/>
      <c r="J47" s="121">
        <v>1.25</v>
      </c>
      <c r="K47" s="122">
        <f t="shared" si="7"/>
        <v>0</v>
      </c>
      <c r="L47" s="229"/>
      <c r="M47" s="230"/>
      <c r="N47" s="231"/>
    </row>
    <row r="48" spans="1:14" ht="18.75" hidden="1" customHeight="1" x14ac:dyDescent="0.2">
      <c r="A48" s="96"/>
      <c r="B48" s="97"/>
      <c r="C48" s="97"/>
      <c r="D48" s="97"/>
      <c r="E48" s="97"/>
      <c r="F48" s="97"/>
      <c r="G48" s="97"/>
      <c r="H48" s="98"/>
      <c r="I48" s="103">
        <f>10-K48</f>
        <v>10</v>
      </c>
      <c r="J48" s="65"/>
      <c r="K48" s="105">
        <f>SUM(K44:K47)</f>
        <v>0</v>
      </c>
      <c r="L48" s="99"/>
      <c r="M48" s="99"/>
      <c r="N48" s="100"/>
    </row>
    <row r="49" spans="1:14" ht="12" customHeight="1" x14ac:dyDescent="0.2">
      <c r="A49" s="141" t="s">
        <v>48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3"/>
    </row>
    <row r="50" spans="1:14" ht="18.75" customHeight="1" x14ac:dyDescent="0.2">
      <c r="A50" s="192" t="s">
        <v>45</v>
      </c>
      <c r="B50" s="193"/>
      <c r="C50" s="193"/>
      <c r="D50" s="193"/>
      <c r="E50" s="193"/>
      <c r="F50" s="193"/>
      <c r="G50" s="193"/>
      <c r="H50" s="223">
        <v>20</v>
      </c>
      <c r="I50" s="127"/>
      <c r="J50" s="117">
        <v>2</v>
      </c>
      <c r="K50" s="118">
        <f>I50*J50</f>
        <v>0</v>
      </c>
      <c r="L50" s="190"/>
      <c r="M50" s="190"/>
      <c r="N50" s="191"/>
    </row>
    <row r="51" spans="1:14" ht="18.75" customHeight="1" x14ac:dyDescent="0.2">
      <c r="A51" s="195"/>
      <c r="B51" s="196"/>
      <c r="C51" s="196"/>
      <c r="D51" s="196"/>
      <c r="E51" s="196"/>
      <c r="F51" s="196"/>
      <c r="G51" s="196"/>
      <c r="H51" s="224"/>
      <c r="I51" s="128"/>
      <c r="J51" s="119">
        <v>1.5</v>
      </c>
      <c r="K51" s="120">
        <f>I51*J51</f>
        <v>0</v>
      </c>
      <c r="L51" s="232"/>
      <c r="M51" s="233"/>
      <c r="N51" s="234"/>
    </row>
    <row r="52" spans="1:14" ht="18.75" customHeight="1" x14ac:dyDescent="0.2">
      <c r="A52" s="198"/>
      <c r="B52" s="199"/>
      <c r="C52" s="199"/>
      <c r="D52" s="199"/>
      <c r="E52" s="199"/>
      <c r="F52" s="199"/>
      <c r="G52" s="199"/>
      <c r="H52" s="225"/>
      <c r="I52" s="129"/>
      <c r="J52" s="121">
        <v>1.3340000000000001</v>
      </c>
      <c r="K52" s="122">
        <f t="shared" ref="K52" si="8">I52*J52</f>
        <v>0</v>
      </c>
      <c r="L52" s="229"/>
      <c r="M52" s="230"/>
      <c r="N52" s="231"/>
    </row>
    <row r="53" spans="1:14" ht="18.75" hidden="1" customHeight="1" x14ac:dyDescent="0.2">
      <c r="A53" s="69"/>
      <c r="B53" s="2"/>
      <c r="C53" s="2"/>
      <c r="D53" s="2"/>
      <c r="E53" s="2"/>
      <c r="F53" s="2"/>
      <c r="G53" s="2"/>
      <c r="H53" s="86"/>
      <c r="I53" s="104">
        <f>20-K53</f>
        <v>20</v>
      </c>
      <c r="J53" s="72"/>
      <c r="K53" s="104">
        <f>SUM(K50:K52)</f>
        <v>0</v>
      </c>
      <c r="L53" s="101"/>
      <c r="M53" s="101"/>
      <c r="N53" s="102"/>
    </row>
    <row r="54" spans="1:14" s="115" customFormat="1" ht="8.25" customHeight="1" x14ac:dyDescent="0.2">
      <c r="A54" s="111"/>
      <c r="B54" s="112"/>
      <c r="C54" s="112"/>
      <c r="D54" s="112"/>
      <c r="E54" s="112"/>
      <c r="F54" s="112"/>
      <c r="G54" s="112"/>
      <c r="H54" s="6">
        <f>SUM(H28,H33,H39,H44,H50)</f>
        <v>100</v>
      </c>
      <c r="I54" s="113">
        <f>I32+I37+I43+I48+I53</f>
        <v>100</v>
      </c>
      <c r="J54" s="6"/>
      <c r="K54" s="113">
        <f>K32+K37+K43+K48+K53</f>
        <v>0</v>
      </c>
      <c r="L54" s="112"/>
      <c r="M54" s="112"/>
      <c r="N54" s="114"/>
    </row>
    <row r="55" spans="1:14" ht="18" customHeight="1" x14ac:dyDescent="0.2">
      <c r="A55" s="211" t="s">
        <v>8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3"/>
    </row>
    <row r="56" spans="1:14" ht="13.5" customHeight="1" x14ac:dyDescent="0.2">
      <c r="A56" s="216">
        <v>1</v>
      </c>
      <c r="B56" s="214"/>
      <c r="C56" s="215"/>
      <c r="D56" s="171"/>
      <c r="E56" s="172"/>
      <c r="F56" s="204"/>
      <c r="G56" s="205"/>
      <c r="H56" s="205"/>
      <c r="I56" s="205"/>
      <c r="J56" s="205"/>
      <c r="K56" s="205"/>
      <c r="L56" s="205"/>
      <c r="M56" s="205"/>
      <c r="N56" s="206"/>
    </row>
    <row r="57" spans="1:14" ht="13.5" customHeight="1" x14ac:dyDescent="0.2">
      <c r="A57" s="154"/>
      <c r="B57" s="156"/>
      <c r="C57" s="157"/>
      <c r="D57" s="150"/>
      <c r="E57" s="151"/>
      <c r="F57" s="166"/>
      <c r="G57" s="167"/>
      <c r="H57" s="167"/>
      <c r="I57" s="167"/>
      <c r="J57" s="167"/>
      <c r="K57" s="167"/>
      <c r="L57" s="167"/>
      <c r="M57" s="167"/>
      <c r="N57" s="168"/>
    </row>
    <row r="58" spans="1:14" ht="13.5" customHeight="1" x14ac:dyDescent="0.2">
      <c r="A58" s="154">
        <v>2</v>
      </c>
      <c r="B58" s="156"/>
      <c r="C58" s="157"/>
      <c r="D58" s="150"/>
      <c r="E58" s="151"/>
      <c r="F58" s="166"/>
      <c r="G58" s="167"/>
      <c r="H58" s="167"/>
      <c r="I58" s="167"/>
      <c r="J58" s="167"/>
      <c r="K58" s="167"/>
      <c r="L58" s="167"/>
      <c r="M58" s="167"/>
      <c r="N58" s="168"/>
    </row>
    <row r="59" spans="1:14" ht="13.5" customHeight="1" x14ac:dyDescent="0.2">
      <c r="A59" s="154"/>
      <c r="B59" s="156"/>
      <c r="C59" s="157"/>
      <c r="D59" s="150"/>
      <c r="E59" s="151"/>
      <c r="F59" s="166"/>
      <c r="G59" s="167"/>
      <c r="H59" s="167"/>
      <c r="I59" s="167"/>
      <c r="J59" s="167"/>
      <c r="K59" s="167"/>
      <c r="L59" s="167"/>
      <c r="M59" s="167"/>
      <c r="N59" s="168"/>
    </row>
    <row r="60" spans="1:14" ht="13.5" customHeight="1" x14ac:dyDescent="0.2">
      <c r="A60" s="154">
        <v>3</v>
      </c>
      <c r="B60" s="156"/>
      <c r="C60" s="157"/>
      <c r="D60" s="150"/>
      <c r="E60" s="151"/>
      <c r="F60" s="166"/>
      <c r="G60" s="167"/>
      <c r="H60" s="167"/>
      <c r="I60" s="167"/>
      <c r="J60" s="167"/>
      <c r="K60" s="167"/>
      <c r="L60" s="167"/>
      <c r="M60" s="167"/>
      <c r="N60" s="168"/>
    </row>
    <row r="61" spans="1:14" ht="13.5" customHeight="1" x14ac:dyDescent="0.2">
      <c r="A61" s="154"/>
      <c r="B61" s="156"/>
      <c r="C61" s="157"/>
      <c r="D61" s="150"/>
      <c r="E61" s="151"/>
      <c r="F61" s="166"/>
      <c r="G61" s="167"/>
      <c r="H61" s="167"/>
      <c r="I61" s="167"/>
      <c r="J61" s="167"/>
      <c r="K61" s="167"/>
      <c r="L61" s="167"/>
      <c r="M61" s="167"/>
      <c r="N61" s="168"/>
    </row>
    <row r="62" spans="1:14" ht="13.5" customHeight="1" x14ac:dyDescent="0.2">
      <c r="A62" s="154">
        <v>4</v>
      </c>
      <c r="B62" s="156"/>
      <c r="C62" s="157"/>
      <c r="D62" s="150"/>
      <c r="E62" s="151"/>
      <c r="F62" s="166"/>
      <c r="G62" s="167"/>
      <c r="H62" s="167"/>
      <c r="I62" s="167"/>
      <c r="J62" s="167"/>
      <c r="K62" s="167"/>
      <c r="L62" s="167"/>
      <c r="M62" s="167"/>
      <c r="N62" s="168"/>
    </row>
    <row r="63" spans="1:14" ht="13.5" customHeight="1" x14ac:dyDescent="0.2">
      <c r="A63" s="155"/>
      <c r="B63" s="158"/>
      <c r="C63" s="159"/>
      <c r="D63" s="152"/>
      <c r="E63" s="153"/>
      <c r="F63" s="201"/>
      <c r="G63" s="202"/>
      <c r="H63" s="202"/>
      <c r="I63" s="202"/>
      <c r="J63" s="202"/>
      <c r="K63" s="202"/>
      <c r="L63" s="202"/>
      <c r="M63" s="202"/>
      <c r="N63" s="203"/>
    </row>
    <row r="64" spans="1:14" ht="15.75" customHeight="1" x14ac:dyDescent="0.2">
      <c r="A64" s="239" t="s">
        <v>47</v>
      </c>
      <c r="B64" s="235"/>
      <c r="C64" s="236"/>
      <c r="D64" s="171"/>
      <c r="E64" s="172"/>
      <c r="F64" s="160"/>
      <c r="G64" s="161"/>
      <c r="H64" s="161"/>
      <c r="I64" s="161"/>
      <c r="J64" s="161"/>
      <c r="K64" s="161"/>
      <c r="L64" s="161"/>
      <c r="M64" s="161"/>
      <c r="N64" s="162"/>
    </row>
    <row r="65" spans="1:22" ht="15.75" customHeight="1" x14ac:dyDescent="0.2">
      <c r="A65" s="240"/>
      <c r="B65" s="237"/>
      <c r="C65" s="238"/>
      <c r="D65" s="152"/>
      <c r="E65" s="153"/>
      <c r="F65" s="163"/>
      <c r="G65" s="164"/>
      <c r="H65" s="164"/>
      <c r="I65" s="164"/>
      <c r="J65" s="164"/>
      <c r="K65" s="164"/>
      <c r="L65" s="164"/>
      <c r="M65" s="164"/>
      <c r="N65" s="165"/>
    </row>
    <row r="66" spans="1:22" ht="6" customHeight="1" x14ac:dyDescent="0.2">
      <c r="A66" s="49"/>
      <c r="B66" s="4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50"/>
      <c r="O66" s="15"/>
    </row>
    <row r="67" spans="1:22" ht="18" x14ac:dyDescent="0.2">
      <c r="A67" s="146" t="s">
        <v>0</v>
      </c>
      <c r="B67" s="147"/>
      <c r="C67" s="226" t="s">
        <v>4</v>
      </c>
      <c r="D67" s="227"/>
      <c r="E67" s="227"/>
      <c r="F67" s="227"/>
      <c r="G67" s="227"/>
      <c r="H67" s="228"/>
      <c r="I67" s="8"/>
      <c r="J67" s="8"/>
      <c r="K67" s="8"/>
      <c r="L67" s="137" t="s">
        <v>10</v>
      </c>
      <c r="M67" s="138"/>
      <c r="N67" s="139"/>
      <c r="O67" s="15"/>
      <c r="V67" s="15"/>
    </row>
    <row r="68" spans="1:22" ht="18" x14ac:dyDescent="0.2">
      <c r="A68" s="173"/>
      <c r="B68" s="174"/>
      <c r="C68" s="181" t="s">
        <v>2</v>
      </c>
      <c r="D68" s="28"/>
      <c r="E68" s="9"/>
      <c r="F68" s="10" t="s">
        <v>14</v>
      </c>
      <c r="G68" s="175"/>
      <c r="H68" s="176"/>
      <c r="I68" s="8"/>
      <c r="J68" s="8"/>
      <c r="K68" s="8"/>
      <c r="L68" s="187"/>
      <c r="M68" s="188"/>
      <c r="N68" s="189"/>
      <c r="O68" s="15"/>
    </row>
    <row r="69" spans="1:22" ht="18" customHeight="1" x14ac:dyDescent="0.2">
      <c r="A69" s="146" t="s">
        <v>1</v>
      </c>
      <c r="B69" s="147"/>
      <c r="C69" s="182"/>
      <c r="D69" s="29" t="s">
        <v>40</v>
      </c>
      <c r="E69" s="17"/>
      <c r="F69" s="18" t="s">
        <v>14</v>
      </c>
      <c r="G69" s="177"/>
      <c r="H69" s="178"/>
      <c r="I69" s="8"/>
      <c r="J69" s="8"/>
      <c r="K69" s="8"/>
      <c r="L69" s="179" t="s">
        <v>9</v>
      </c>
      <c r="M69" s="207"/>
      <c r="N69" s="208"/>
      <c r="O69" s="15"/>
    </row>
    <row r="70" spans="1:22" ht="15" customHeight="1" x14ac:dyDescent="0.2">
      <c r="A70" s="144"/>
      <c r="B70" s="145"/>
      <c r="C70" s="182"/>
      <c r="D70" s="29" t="s">
        <v>41</v>
      </c>
      <c r="E70" s="19"/>
      <c r="F70" s="20" t="s">
        <v>14</v>
      </c>
      <c r="G70" s="169"/>
      <c r="H70" s="170"/>
      <c r="I70" s="8"/>
      <c r="J70" s="8"/>
      <c r="K70" s="8"/>
      <c r="L70" s="180"/>
      <c r="M70" s="209"/>
      <c r="N70" s="210"/>
      <c r="O70" s="15"/>
    </row>
    <row r="71" spans="1:22" ht="15" customHeight="1" x14ac:dyDescent="0.2">
      <c r="A71" s="146" t="s">
        <v>3</v>
      </c>
      <c r="B71" s="147"/>
      <c r="C71" s="182"/>
      <c r="D71" s="29" t="s">
        <v>42</v>
      </c>
      <c r="E71" s="19"/>
      <c r="F71" s="20" t="s">
        <v>14</v>
      </c>
      <c r="G71" s="169"/>
      <c r="H71" s="170"/>
      <c r="I71" s="8"/>
      <c r="J71" s="8"/>
      <c r="K71" s="8"/>
      <c r="L71" s="45"/>
      <c r="M71" s="45"/>
      <c r="N71" s="51"/>
      <c r="O71" s="15"/>
    </row>
    <row r="72" spans="1:22" ht="15" x14ac:dyDescent="0.2">
      <c r="A72" s="144"/>
      <c r="B72" s="145"/>
      <c r="C72" s="182"/>
      <c r="D72" s="29" t="s">
        <v>43</v>
      </c>
      <c r="E72" s="19"/>
      <c r="F72" s="20" t="s">
        <v>14</v>
      </c>
      <c r="G72" s="169"/>
      <c r="H72" s="170"/>
      <c r="I72" s="8"/>
      <c r="J72" s="8"/>
      <c r="K72" s="8"/>
      <c r="L72" s="32"/>
      <c r="M72" s="32"/>
      <c r="N72" s="33"/>
      <c r="O72" s="15"/>
    </row>
    <row r="73" spans="1:22" ht="15" x14ac:dyDescent="0.2">
      <c r="A73" s="146" t="s">
        <v>6</v>
      </c>
      <c r="B73" s="147"/>
      <c r="C73" s="183"/>
      <c r="D73" s="30" t="s">
        <v>44</v>
      </c>
      <c r="E73" s="21"/>
      <c r="F73" s="22" t="s">
        <v>14</v>
      </c>
      <c r="G73" s="148"/>
      <c r="H73" s="149"/>
      <c r="I73" s="8"/>
      <c r="J73" s="8"/>
      <c r="K73" s="8"/>
      <c r="L73" s="32"/>
      <c r="M73" s="32"/>
      <c r="N73" s="33"/>
      <c r="O73" s="15"/>
    </row>
    <row r="74" spans="1:22" ht="15" x14ac:dyDescent="0.2">
      <c r="A74" s="144"/>
      <c r="B74" s="145"/>
      <c r="C74" s="52"/>
      <c r="D74" s="53"/>
      <c r="E74" s="54"/>
      <c r="F74" s="55"/>
      <c r="G74" s="56"/>
      <c r="H74" s="56"/>
      <c r="I74" s="57"/>
      <c r="J74" s="57"/>
      <c r="K74" s="57"/>
      <c r="L74" s="34"/>
      <c r="M74" s="34"/>
      <c r="N74" s="35"/>
      <c r="O74" s="15"/>
    </row>
    <row r="75" spans="1:22" ht="15" x14ac:dyDescent="0.2">
      <c r="A75" s="36"/>
      <c r="B75" s="36"/>
      <c r="C75" s="37"/>
      <c r="D75" s="38"/>
      <c r="E75" s="39"/>
      <c r="F75" s="40"/>
      <c r="G75" s="41"/>
      <c r="H75" s="41"/>
      <c r="I75" s="42"/>
      <c r="J75" s="42"/>
      <c r="K75" s="42"/>
      <c r="L75" s="43"/>
      <c r="M75" s="43"/>
      <c r="N75" s="43"/>
      <c r="O75" s="15"/>
    </row>
    <row r="76" spans="1:22" ht="15" x14ac:dyDescent="0.2">
      <c r="A76" s="31"/>
      <c r="B76" s="31"/>
      <c r="C76" s="7"/>
      <c r="D76" s="11"/>
      <c r="E76" s="12"/>
      <c r="F76" s="13"/>
      <c r="G76" s="14"/>
      <c r="H76" s="14"/>
      <c r="I76" s="8"/>
      <c r="J76" s="8"/>
      <c r="K76" s="8"/>
      <c r="L76" s="32"/>
      <c r="M76" s="32"/>
      <c r="N76" s="32"/>
      <c r="O76" s="15"/>
    </row>
    <row r="77" spans="1:22" ht="13.5" hidden="1" customHeight="1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44"/>
      <c r="M77" s="44"/>
      <c r="N77" s="44"/>
      <c r="O77" s="15"/>
    </row>
    <row r="78" spans="1:22" ht="13.5" hidden="1" customHeight="1" x14ac:dyDescent="0.2">
      <c r="A78" s="45"/>
      <c r="B78" s="24" t="s">
        <v>22</v>
      </c>
      <c r="C78" s="46" t="s">
        <v>26</v>
      </c>
      <c r="D78" s="45"/>
      <c r="E78" s="24" t="s">
        <v>30</v>
      </c>
      <c r="F78" s="47"/>
      <c r="G78" s="47"/>
      <c r="H78" s="47"/>
      <c r="I78" s="45"/>
      <c r="J78" s="45"/>
      <c r="K78" s="45"/>
      <c r="L78" s="45"/>
      <c r="M78" s="48"/>
      <c r="N78" s="45"/>
    </row>
    <row r="79" spans="1:22" ht="13.5" hidden="1" customHeight="1" x14ac:dyDescent="0.2">
      <c r="B79" s="24" t="s">
        <v>23</v>
      </c>
      <c r="C79" s="27" t="s">
        <v>27</v>
      </c>
      <c r="E79" s="15" t="s">
        <v>29</v>
      </c>
      <c r="F79" s="26"/>
      <c r="G79" s="26"/>
      <c r="H79" s="26"/>
      <c r="M79" s="16"/>
    </row>
    <row r="80" spans="1:22" ht="13.5" hidden="1" customHeight="1" x14ac:dyDescent="0.2">
      <c r="B80" s="24" t="s">
        <v>24</v>
      </c>
      <c r="C80" s="27" t="s">
        <v>28</v>
      </c>
      <c r="E80" s="15" t="s">
        <v>35</v>
      </c>
      <c r="F80" s="26"/>
      <c r="G80" s="26"/>
      <c r="H80" s="26"/>
      <c r="M80" s="16"/>
    </row>
    <row r="81" spans="2:5" ht="13.5" hidden="1" customHeight="1" x14ac:dyDescent="0.2">
      <c r="B81" s="24" t="s">
        <v>25</v>
      </c>
      <c r="E81" s="15" t="s">
        <v>34</v>
      </c>
    </row>
    <row r="82" spans="2:5" ht="13.5" hidden="1" customHeight="1" x14ac:dyDescent="0.2">
      <c r="B82" s="24"/>
      <c r="E82" s="15" t="s">
        <v>39</v>
      </c>
    </row>
    <row r="83" spans="2:5" hidden="1" x14ac:dyDescent="0.2">
      <c r="E83" s="15" t="s">
        <v>33</v>
      </c>
    </row>
    <row r="84" spans="2:5" hidden="1" x14ac:dyDescent="0.2">
      <c r="E84" s="15" t="s">
        <v>31</v>
      </c>
    </row>
    <row r="85" spans="2:5" hidden="1" x14ac:dyDescent="0.2">
      <c r="E85" s="15" t="s">
        <v>36</v>
      </c>
    </row>
    <row r="86" spans="2:5" hidden="1" x14ac:dyDescent="0.2">
      <c r="E86" s="15" t="s">
        <v>38</v>
      </c>
    </row>
    <row r="87" spans="2:5" hidden="1" x14ac:dyDescent="0.2">
      <c r="E87" s="15" t="s">
        <v>32</v>
      </c>
    </row>
    <row r="88" spans="2:5" hidden="1" x14ac:dyDescent="0.2">
      <c r="E88" s="15" t="s">
        <v>37</v>
      </c>
    </row>
    <row r="89" spans="2:5" hidden="1" x14ac:dyDescent="0.2"/>
  </sheetData>
  <sortState ref="E46:E56">
    <sortCondition ref="E46"/>
  </sortState>
  <mergeCells count="105">
    <mergeCell ref="H44:H47"/>
    <mergeCell ref="L45:N45"/>
    <mergeCell ref="L46:N46"/>
    <mergeCell ref="L47:N47"/>
    <mergeCell ref="A50:G52"/>
    <mergeCell ref="H50:H52"/>
    <mergeCell ref="L51:N51"/>
    <mergeCell ref="L52:N52"/>
    <mergeCell ref="B64:C65"/>
    <mergeCell ref="A64:A65"/>
    <mergeCell ref="A44:G47"/>
    <mergeCell ref="L5:N5"/>
    <mergeCell ref="L10:N10"/>
    <mergeCell ref="L11:N11"/>
    <mergeCell ref="L29:N29"/>
    <mergeCell ref="L30:N30"/>
    <mergeCell ref="L31:N31"/>
    <mergeCell ref="H39:H42"/>
    <mergeCell ref="L40:N40"/>
    <mergeCell ref="L41:N41"/>
    <mergeCell ref="L42:N42"/>
    <mergeCell ref="L34:N34"/>
    <mergeCell ref="L35:N35"/>
    <mergeCell ref="L36:N36"/>
    <mergeCell ref="A39:G42"/>
    <mergeCell ref="L12:N12"/>
    <mergeCell ref="L16:N16"/>
    <mergeCell ref="L17:N17"/>
    <mergeCell ref="L18:N18"/>
    <mergeCell ref="L23:N23"/>
    <mergeCell ref="L22:N22"/>
    <mergeCell ref="L7:N7"/>
    <mergeCell ref="L6:N6"/>
    <mergeCell ref="C68:C73"/>
    <mergeCell ref="A1:N1"/>
    <mergeCell ref="L68:N68"/>
    <mergeCell ref="A3:N3"/>
    <mergeCell ref="A14:N14"/>
    <mergeCell ref="A20:N20"/>
    <mergeCell ref="L50:N50"/>
    <mergeCell ref="A4:G7"/>
    <mergeCell ref="L15:N15"/>
    <mergeCell ref="L21:N21"/>
    <mergeCell ref="F62:N63"/>
    <mergeCell ref="F58:N59"/>
    <mergeCell ref="F56:N57"/>
    <mergeCell ref="D56:E57"/>
    <mergeCell ref="M69:N70"/>
    <mergeCell ref="A55:N55"/>
    <mergeCell ref="B56:C57"/>
    <mergeCell ref="B58:C59"/>
    <mergeCell ref="A56:A57"/>
    <mergeCell ref="A60:A61"/>
    <mergeCell ref="B60:C61"/>
    <mergeCell ref="A38:N38"/>
    <mergeCell ref="L33:N33"/>
    <mergeCell ref="L39:N39"/>
    <mergeCell ref="A74:B74"/>
    <mergeCell ref="A73:B73"/>
    <mergeCell ref="G73:H73"/>
    <mergeCell ref="D58:E59"/>
    <mergeCell ref="D62:E63"/>
    <mergeCell ref="D60:E61"/>
    <mergeCell ref="A62:A63"/>
    <mergeCell ref="B62:C63"/>
    <mergeCell ref="F64:N65"/>
    <mergeCell ref="F60:N61"/>
    <mergeCell ref="A71:B71"/>
    <mergeCell ref="A72:B72"/>
    <mergeCell ref="G70:H70"/>
    <mergeCell ref="G71:H71"/>
    <mergeCell ref="G72:H72"/>
    <mergeCell ref="A58:A59"/>
    <mergeCell ref="D64:E65"/>
    <mergeCell ref="A67:B67"/>
    <mergeCell ref="A68:B68"/>
    <mergeCell ref="A69:B69"/>
    <mergeCell ref="A70:B70"/>
    <mergeCell ref="G68:H68"/>
    <mergeCell ref="G69:H69"/>
    <mergeCell ref="L69:L70"/>
    <mergeCell ref="A2:E2"/>
    <mergeCell ref="L4:N4"/>
    <mergeCell ref="L9:N9"/>
    <mergeCell ref="L67:N67"/>
    <mergeCell ref="A26:E26"/>
    <mergeCell ref="L44:N44"/>
    <mergeCell ref="G2:L2"/>
    <mergeCell ref="G26:L26"/>
    <mergeCell ref="A49:N49"/>
    <mergeCell ref="L28:N28"/>
    <mergeCell ref="A21:G23"/>
    <mergeCell ref="A15:G18"/>
    <mergeCell ref="A9:G12"/>
    <mergeCell ref="H4:H7"/>
    <mergeCell ref="H9:H12"/>
    <mergeCell ref="H15:H18"/>
    <mergeCell ref="A8:G8"/>
    <mergeCell ref="H21:H23"/>
    <mergeCell ref="C67:H67"/>
    <mergeCell ref="A27:N27"/>
    <mergeCell ref="A28:G31"/>
    <mergeCell ref="H28:H31"/>
    <mergeCell ref="A33:G36"/>
    <mergeCell ref="H33:H36"/>
  </mergeCells>
  <phoneticPr fontId="2" type="noConversion"/>
  <dataValidations count="3">
    <dataValidation type="list" allowBlank="1" showInputMessage="1" showErrorMessage="1" sqref="D56:E65">
      <formula1>$B$78:$B$83</formula1>
    </dataValidation>
    <dataValidation type="list" allowBlank="1" showInputMessage="1" showErrorMessage="1" sqref="M2 M26">
      <formula1>$B$78:$B$82</formula1>
    </dataValidation>
    <dataValidation type="list" allowBlank="1" showInputMessage="1" showErrorMessage="1" sqref="A72:B72">
      <formula1>$C$78:$C$80</formula1>
    </dataValidation>
  </dataValidations>
  <printOptions horizontalCentered="1" verticalCentered="1"/>
  <pageMargins left="0.39370078740157483" right="0.19685039370078741" top="0" bottom="7.874015748031496E-2" header="0.31496062992125984" footer="0.47244094488188981"/>
  <pageSetup paperSize="9" scale="71" pageOrder="overThenDown" orientation="portrait" r:id="rId1"/>
  <headerFooter scaleWithDoc="0"/>
  <ignoredErrors>
    <ignoredError sqref="J25 K32 K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Φύλλα εργασίας</vt:lpstr>
      </vt:variant>
      <vt:variant>
        <vt:i4>2</vt:i4>
      </vt:variant>
      <vt:variant>
        <vt:lpstr>Γραφήματα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Φύλλο2</vt:lpstr>
      <vt:lpstr>Φύλλο1</vt:lpstr>
      <vt:lpstr>Γράφημα1</vt:lpstr>
      <vt:lpstr>Φύλλο2!Print_Area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kallis</dc:creator>
  <cp:lastModifiedBy>Ράπτης Βασίλης</cp:lastModifiedBy>
  <cp:lastPrinted>2018-09-19T20:52:56Z</cp:lastPrinted>
  <dcterms:created xsi:type="dcterms:W3CDTF">2010-09-09T10:40:02Z</dcterms:created>
  <dcterms:modified xsi:type="dcterms:W3CDTF">2018-09-19T20:53:55Z</dcterms:modified>
</cp:coreProperties>
</file>